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Z:\財政\財政係\2025年度\18_財政状況資料集（国）\02_公会計（R06決算）※R8.9月頃更新\05_市町村→県【最終】\"/>
    </mc:Choice>
  </mc:AlternateContent>
  <xr:revisionPtr revIDLastSave="0" documentId="13_ncr:1_{F51FED40-D233-48A8-919D-0BC37AB890E6}" xr6:coauthVersionLast="47" xr6:coauthVersionMax="47" xr10:uidLastSave="{00000000-0000-0000-0000-000000000000}"/>
  <bookViews>
    <workbookView xWindow="-4440" yWindow="-163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U37" i="10"/>
  <c r="C37" i="10"/>
  <c r="CO36" i="10"/>
  <c r="BE36" i="10"/>
  <c r="AM36" i="10"/>
  <c r="CO35" i="10"/>
  <c r="BE35" i="10"/>
  <c r="C35" i="10"/>
  <c r="C36" i="10" s="1"/>
  <c r="CO34" i="10"/>
  <c r="BW34" i="10"/>
  <c r="BW35" i="10" s="1"/>
  <c r="BW36" i="10" s="1"/>
  <c r="BW37" i="10" s="1"/>
  <c r="BW38" i="10" s="1"/>
  <c r="BW39" i="10" s="1"/>
  <c r="BE34" i="10"/>
  <c r="C34" i="10"/>
  <c r="U34" i="10" s="1"/>
  <c r="U35" i="10" s="1"/>
  <c r="U36" i="10" s="1"/>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<sst xmlns="http://schemas.openxmlformats.org/spreadsheetml/2006/main" count="1146" uniqueCount="573">
  <si>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</si>
  <si>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</si>
  <si>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</si>
  <si>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</si>
  <si>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</si>
  <si>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</si>
  <si>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</si>
  <si>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</si>
  <si>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</si>
  <si>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</si>
  <si>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</si>
  <si>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</si>
  <si>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</si>
  <si>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</si>
  <si>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</si>
  <si>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</si>
  <si>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</si>
  <si>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</si>
  <si>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</si>
  <si>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</si>
  <si>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</si>
  <si>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</si>
  <si>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</si>
  <si>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</si>
  <si>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</si>
  <si>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</si>
  <si>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</si>
  <si>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</si>
  <si>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</si>
  <si>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</si>
  <si>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</si>
  <si>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</si>
  <si>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</si>
  <si>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</si>
  <si>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</si>
  <si>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</si>
  <si>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</si>
  <si>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</si>
  <si>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</si>
  <si>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</si>
  <si>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</si>
  <si>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</si>
  <si>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</si>
  <si>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</si>
  <si>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</si>
  <si>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</si>
  <si>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</si>
  <si>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</si>
  <si>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</si>
  <si>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</si>
  <si>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</si>
  <si>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</si>
  <si>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</si>
  <si>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</si>
  <si>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</si>
  <si>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</si>
  <si>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</si>
  <si>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</si>
  <si>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</si>
  <si>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</si>
  <si>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</si>
  <si>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</si>
  <si>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</si>
  <si>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</si>
  <si>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</si>
  <si>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</si>
  <si>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</si>
  <si>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</si>
  <si>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</si>
  <si>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</si>
  <si>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</si>
  <si>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</si>
  <si>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</si>
  <si>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</si>
  <si>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</si>
  <si>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</si>
  <si>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</si>
  <si>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</si>
  <si>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</si>
  <si>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茨城県</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</si>
  <si>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</si>
  <si>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</si>
  <si>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</si>
  <si>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</si>
  <si>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</si>
  <si>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</si>
  <si>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</si>
  <si>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</si>
  <si>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</si>
  <si>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</si>
  <si>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</si>
  <si>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</si>
  <si>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</si>
  <si>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</si>
  <si>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那珂市</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</si>
  <si>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</si>
  <si>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</si>
  <si>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</si>
  <si>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</si>
  <si>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</si>
  <si>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</si>
  <si>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</si>
  <si>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</si>
  <si>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</si>
  <si>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</si>
  <si>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</si>
  <si>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</si>
  <si>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</si>
  <si>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</si>
  <si>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</si>
  <si>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</si>
  <si>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</si>
  <si>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</si>
  <si>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</si>
  <si>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</si>
  <si>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</si>
  <si>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</si>
  <si>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</si>
  <si>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</si>
  <si>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</si>
  <si>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</si>
  <si>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</si>
  <si>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</si>
  <si>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</si>
  <si>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</si>
  <si>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</si>
  <si>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</si>
  <si>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</si>
  <si>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</si>
  <si>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</si>
  <si>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</si>
  <si>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</si>
  <si>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</si>
  <si>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</si>
  <si>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</si>
  <si>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</si>
  <si>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</si>
  <si>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</si>
  <si>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</si>
  <si>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</si>
  <si>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</si>
  <si>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-0.6</t>
    <phoneticPr fontId="5"/>
  </si>
  <si>
    <t>基準財政需要額</t>
    <phoneticPr fontId="25"/>
  </si>
  <si>
    <t>うち日本人(％)</t>
    <phoneticPr fontId="5"/>
  </si>
  <si>
    <t>-0.7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</si>
  <si>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</si>
  <si>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</si>
  <si>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</si>
  <si>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</si>
  <si>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</si>
  <si>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</si>
  <si>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</si>
  <si>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</si>
  <si>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</si>
  <si>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</si>
  <si>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</si>
  <si>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</si>
  <si>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</si>
  <si>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</si>
  <si>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</si>
  <si>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</si>
  <si>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</si>
  <si>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</si>
  <si>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</si>
  <si>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</si>
  <si>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</si>
  <si>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</si>
  <si>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</si>
  <si>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</si>
  <si>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</si>
  <si>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</si>
  <si>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</si>
  <si>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</si>
  <si>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</si>
  <si>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</si>
  <si>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</si>
  <si>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</si>
  <si>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</si>
  <si>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</si>
  <si>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</si>
  <si>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</si>
  <si>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</si>
  <si>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</si>
  <si>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</si>
  <si>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</si>
  <si>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</si>
  <si>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</si>
  <si>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</si>
  <si>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</si>
  <si>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</si>
  <si>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</si>
  <si>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</si>
  <si>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</si>
  <si>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</si>
  <si>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</si>
  <si>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</si>
  <si>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</si>
  <si>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</si>
  <si>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</si>
  <si>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</si>
  <si>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</si>
  <si>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</si>
  <si>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</si>
  <si>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茨城県那珂市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</si>
  <si>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</si>
  <si>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</si>
  <si>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</si>
  <si>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</si>
  <si>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</si>
  <si>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</si>
  <si>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</si>
  <si>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</si>
  <si>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</si>
  <si>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</si>
  <si>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</si>
  <si>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</si>
  <si>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</si>
  <si>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</si>
  <si>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</si>
  <si>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</si>
  <si>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</si>
  <si>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</si>
  <si>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</si>
  <si>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</si>
  <si>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</si>
  <si>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</si>
  <si>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</si>
  <si>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</si>
  <si>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</si>
  <si>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</si>
  <si>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</si>
  <si>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</si>
  <si>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</si>
  <si>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</si>
  <si>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</si>
  <si>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</si>
  <si>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</si>
  <si>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</si>
  <si>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</si>
  <si>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</si>
  <si>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</si>
  <si>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</si>
  <si>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</si>
  <si>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</si>
  <si>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</si>
  <si>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</si>
  <si>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</si>
  <si>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</si>
  <si>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</si>
  <si>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</si>
  <si>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</si>
  <si>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</si>
  <si>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</si>
  <si>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</si>
  <si>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</si>
  <si>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</si>
  <si>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</si>
  <si>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</si>
  <si>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</si>
  <si>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</si>
  <si>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</si>
  <si>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</si>
  <si>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</si>
  <si>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</si>
  <si>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</si>
  <si>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</si>
  <si>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</si>
  <si>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</si>
  <si>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</si>
  <si>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</si>
  <si>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</si>
  <si>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</si>
  <si>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</si>
  <si>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</si>
  <si>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</si>
  <si>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</si>
  <si>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</si>
  <si>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</si>
  <si>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</si>
  <si>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</si>
  <si>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</si>
  <si>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</si>
  <si>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</si>
  <si>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</si>
  <si>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</si>
  <si>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</si>
  <si>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</si>
  <si>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</si>
  <si>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</si>
  <si>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</si>
  <si>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</si>
  <si>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</si>
  <si>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</si>
  <si>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</si>
  <si>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</si>
  <si>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</si>
  <si>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</si>
  <si>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</si>
  <si>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</si>
  <si>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</si>
  <si>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</si>
  <si>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</si>
  <si>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</si>
  <si>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</si>
  <si>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</si>
  <si>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</si>
  <si>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</si>
  <si>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</si>
  <si>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</si>
  <si>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</si>
  <si>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</si>
  <si>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</si>
  <si>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</si>
  <si>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</si>
  <si>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</si>
  <si>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</si>
  <si>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</si>
  <si>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</si>
  <si>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</si>
  <si>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</si>
  <si>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</si>
  <si>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</si>
  <si>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</si>
  <si>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</si>
  <si>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</si>
  <si>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</si>
  <si>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</si>
  <si>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</si>
  <si>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</si>
  <si>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</si>
  <si>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</si>
  <si>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</si>
  <si>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</si>
  <si>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</si>
  <si>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</si>
  <si>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</si>
  <si>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</si>
  <si>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</si>
  <si>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</si>
  <si>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</si>
  <si>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</si>
  <si>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</si>
  <si>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</si>
  <si>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</si>
  <si>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</si>
  <si>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</si>
  <si>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</si>
  <si>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</si>
  <si>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</si>
  <si>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</si>
  <si>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</si>
  <si>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</si>
  <si>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</si>
  <si>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</si>
  <si>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茨城県那珂市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</si>
  <si>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</si>
  <si>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</si>
  <si>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</si>
  <si>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</si>
  <si>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</si>
  <si>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</si>
  <si>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</si>
  <si>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</si>
  <si>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</si>
  <si>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</si>
  <si>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</si>
  <si>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</si>
  <si>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</si>
  <si>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</si>
  <si>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</si>
  <si>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</si>
  <si>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</si>
  <si>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</si>
  <si>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</si>
  <si>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</si>
  <si>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公園墓地事業特別会計</t>
    <phoneticPr fontId="5"/>
  </si>
  <si>
    <t>那珂地方公平委員会特別会計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</si>
  <si>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</si>
  <si>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</si>
  <si>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</si>
  <si>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</si>
  <si>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</si>
  <si>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</si>
  <si>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</si>
  <si>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</si>
  <si>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</si>
  <si>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</si>
  <si>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</si>
  <si>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</si>
  <si>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</si>
  <si>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国民健康保険特別会計（事業勘定）</t>
    <phoneticPr fontId="5"/>
  </si>
  <si>
    <t>介護保険特別会計（保険事業勘定）</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</si>
  <si>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</si>
  <si>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</si>
  <si>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</si>
  <si>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</si>
  <si>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</si>
  <si>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</si>
  <si>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</si>
  <si>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</si>
  <si>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</si>
  <si>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</si>
  <si>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</si>
  <si>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</si>
  <si>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</si>
  <si>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</si>
  <si>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</si>
  <si>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</si>
  <si>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</si>
  <si>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</si>
  <si>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</si>
  <si>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</si>
  <si>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</si>
  <si>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</si>
  <si>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</si>
  <si>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</si>
  <si>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</si>
  <si>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</si>
  <si>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</si>
  <si>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</si>
  <si>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</si>
  <si>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</si>
  <si>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</si>
  <si>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</si>
  <si>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</si>
  <si>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</si>
  <si>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</si>
  <si>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</si>
  <si>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</si>
  <si>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</si>
  <si>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</si>
  <si>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</si>
  <si>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</si>
  <si>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</si>
  <si>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</si>
  <si>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</si>
  <si>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</si>
  <si>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</si>
  <si>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</si>
  <si>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</si>
  <si>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</si>
  <si>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</si>
  <si>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</si>
  <si>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</si>
  <si>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</si>
  <si>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</si>
  <si>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</si>
  <si>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</si>
  <si>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</si>
  <si>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</si>
  <si>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</si>
  <si>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</si>
  <si>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</si>
  <si>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</si>
  <si>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</si>
  <si>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</si>
  <si>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</si>
  <si>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</si>
  <si>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</si>
  <si>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</si>
  <si>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</si>
  <si>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</si>
  <si>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</si>
  <si>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</si>
  <si>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</si>
  <si>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</si>
  <si>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</si>
  <si>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</si>
  <si>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</si>
  <si>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</si>
  <si>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</si>
  <si>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</si>
  <si>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</si>
  <si>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</si>
  <si>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</si>
  <si>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</si>
  <si>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</si>
  <si>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</si>
  <si>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</si>
  <si>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</si>
  <si>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</si>
  <si>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</si>
  <si>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</si>
  <si>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</si>
  <si>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</si>
  <si>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</si>
  <si>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</si>
  <si>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</si>
  <si>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</si>
  <si>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</si>
  <si>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</si>
  <si>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</si>
  <si>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</si>
  <si>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</si>
  <si>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</si>
  <si>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</si>
  <si>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</si>
  <si>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</si>
  <si>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</si>
  <si>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</si>
  <si>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</si>
  <si>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</si>
  <si>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</si>
  <si>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</si>
  <si>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</si>
  <si>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</si>
  <si>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</si>
  <si>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</si>
  <si>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</si>
  <si>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</si>
  <si>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</si>
  <si>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</si>
  <si>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</si>
  <si>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</si>
  <si>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</si>
  <si>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</si>
  <si>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</si>
  <si>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</si>
  <si>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</si>
  <si>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</si>
  <si>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</si>
  <si>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</si>
  <si>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</si>
  <si>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</si>
  <si>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</si>
  <si>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</si>
  <si>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</si>
  <si>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</si>
  <si>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</si>
  <si>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</si>
  <si>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</si>
  <si>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0.15</t>
  </si>
  <si>
    <t>▲ 0.39</t>
  </si>
  <si>
    <t>▲ 2.25</t>
  </si>
  <si>
    <t>水道事業会計</t>
  </si>
  <si>
    <t>一般会計</t>
  </si>
  <si>
    <t>下水道事業会計</t>
  </si>
  <si>
    <t>介護保険特別会計（保険事業勘定）</t>
  </si>
  <si>
    <t>国民健康保険特別会計（事業勘定）</t>
  </si>
  <si>
    <t>公園墓地事業特別会計</t>
  </si>
  <si>
    <t>後期高齢者医療特別会計</t>
  </si>
  <si>
    <t>那珂地方公平委員会特別会計</t>
  </si>
  <si>
    <t>その他会計（赤字）</t>
  </si>
  <si>
    <t>その他会計（黒字）</t>
  </si>
  <si>
    <t>R02</t>
    <phoneticPr fontId="5"/>
  </si>
  <si>
    <t>R03</t>
    <phoneticPr fontId="5"/>
  </si>
  <si>
    <t>R04</t>
    <phoneticPr fontId="5"/>
  </si>
  <si>
    <t>R05</t>
    <phoneticPr fontId="5"/>
  </si>
  <si>
    <t>R06</t>
    <phoneticPr fontId="5"/>
  </si>
  <si>
    <t>-</t>
    <phoneticPr fontId="2"/>
  </si>
  <si>
    <t>茨城県後期高齢者医療広域連合（一般会計）</t>
  </si>
  <si>
    <t>茨城県後期高齢者医療広域連合（後期高齢者医療特別会計）</t>
  </si>
  <si>
    <t>茨城県市町村総合事務組合（一般会計）</t>
  </si>
  <si>
    <t>茨城県市町村総合事務組合（県民交通災害共済事業特別会計）</t>
  </si>
  <si>
    <t>那珂市土地開発公社</t>
    <phoneticPr fontId="2"/>
  </si>
  <si>
    <t>公共施設整備基金</t>
  </si>
  <si>
    <t>学校施設整備等基金</t>
  </si>
  <si>
    <t>まちづくり振興基金</t>
    <rPh sb="5" eb="9">
      <t>シンコウキキン</t>
    </rPh>
    <phoneticPr fontId="5"/>
  </si>
  <si>
    <t>農業農村整備基金</t>
  </si>
  <si>
    <t>ふるさとづくり基金</t>
  </si>
  <si>
    <t>大宮地方環境整備組合（一般会計）</t>
    <rPh sb="11" eb="15">
      <t>イッパンカイケイ</t>
    </rPh>
    <phoneticPr fontId="2"/>
  </si>
  <si>
    <t>茨城租税債権管理機構（一般会計）</t>
    <rPh sb="11" eb="15">
      <t>イッパンカイケイ</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</si>
  <si>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</si>
  <si>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</si>
  <si>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</si>
  <si>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</si>
  <si>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</si>
  <si>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</si>
  <si>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</si>
  <si>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</si>
  <si>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</si>
  <si>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r>
      <t>　</t>
    </r>
    <r>
      <rPr>
        <sz val="9.1999999999999993"/>
        <rFont val="ＭＳ ゴシック"/>
        <family val="3"/>
        <charset val="128"/>
      </rPr>
      <t>将来負担比率については、下水道費算入額の減及び臨時財政対策債の償還進展に伴う理論償還残高の減による基準財政需要額算入見込額の減要因、また、普通交付税額の増による標準財政規模の増要因により、令和5年度に引き続き数値なしとなった。有形固定資産減価償却率については、学校施設や公営住宅等、長寿命化につながる修繕等を計画的に進めているものの、過年度取得資産の減価償却により、前年度より1.5ポイントの増、類似団体平均を0.9ポイント上回った。</t>
    </r>
    <r>
      <rPr>
        <sz val="9.1999999999999993"/>
        <color rgb="FFFF0000"/>
        <rFont val="ＭＳ ゴシック"/>
        <family val="3"/>
        <charset val="128"/>
      </rPr>
      <t xml:space="preserve">
　</t>
    </r>
    <r>
      <rPr>
        <sz val="9.1999999999999993"/>
        <rFont val="ＭＳ ゴシック"/>
        <family val="3"/>
        <charset val="128"/>
      </rPr>
      <t>昭和40～50年代に建設した多くの公共施設等の老朽化が進み、今後とも有形固定資産減価償却率は伸びていく見込みであるため、策定済みの公共施設等マネジメント計画に基づき、施設の長寿命化につながる修繕等を計画的に進めることを通して、施設の維持管理コストの低減や将来負担額の抑制を図っていく必要がある。</t>
    </r>
    <phoneticPr fontId="5"/>
  </si>
  <si>
    <r>
      <rPr>
        <sz val="9.1999999999999993"/>
        <rFont val="ＭＳ ゴシック"/>
        <family val="3"/>
        <charset val="128"/>
      </rPr>
      <t>　将来負担比率については、下水道費算入額の減及び臨時財政対策債の償還進展に伴う理論償還残高の減による基準財政需要額算入見込額の減要因、また、普通交付税額の増による標準財政規模の増要因により、令和5年度に引き続き数値なしとなった。令和6年度単年度実質公債費比率については、普通交付税額の増や、元利償還金の減により、前</t>
    </r>
    <r>
      <rPr>
        <sz val="9.1999999999999993"/>
        <color theme="1"/>
        <rFont val="ＭＳ ゴシック"/>
        <family val="3"/>
        <charset val="128"/>
      </rPr>
      <t>年度0.3ポイント減の3.9となった。</t>
    </r>
    <r>
      <rPr>
        <sz val="9.1999999999999993"/>
        <rFont val="ＭＳ ゴシック"/>
        <family val="3"/>
        <charset val="128"/>
      </rPr>
      <t>実質公債費比率（3か年平均）は、令和6年度と令和3年度の比較において、標準税収入額等や普通交付税額の増により</t>
    </r>
    <r>
      <rPr>
        <sz val="9.1999999999999993"/>
        <color rgb="FFFF0000"/>
        <rFont val="ＭＳ ゴシック"/>
        <family val="3"/>
        <charset val="128"/>
      </rPr>
      <t>、</t>
    </r>
    <r>
      <rPr>
        <sz val="9.1999999999999993"/>
        <color theme="1"/>
        <rFont val="ＭＳ ゴシック"/>
        <family val="3"/>
        <charset val="128"/>
      </rPr>
      <t>前年度0.1ポイント減の4.1となり、前年比減となったが</t>
    </r>
    <r>
      <rPr>
        <sz val="9.1999999999999993"/>
        <rFont val="ＭＳ ゴシック"/>
        <family val="3"/>
        <charset val="128"/>
      </rPr>
      <t>今後は増加が見込まれる。</t>
    </r>
    <r>
      <rPr>
        <sz val="9.1999999999999993"/>
        <color rgb="FFFF0000"/>
        <rFont val="ＭＳ ゴシック"/>
        <family val="3"/>
        <charset val="128"/>
      </rPr>
      <t xml:space="preserve">
　</t>
    </r>
    <r>
      <rPr>
        <sz val="9.1999999999999993"/>
        <color theme="1"/>
        <rFont val="ＭＳ ゴシック"/>
        <family val="3"/>
        <charset val="128"/>
      </rPr>
      <t>いずれの数値も類似団体平均からは下回るものの、多くの公共施設において、老朽化による設備の修繕等が必要になってきていることから、施設の維持管理に係る経費の増加が見込まれる。今後は、公共施設等マネジメント計画に基づき、計画的な修繕、改修等を実施することにより、施設の長寿命化を進めるとともに、公営企業も含めた適正な市債発行を通して、将来負担比率及び実質公債費比率の適正化に努めていく。</t>
    </r>
    <rPh sb="145" eb="150">
      <t>ガンリショウカンキン</t>
    </rPh>
    <rPh sb="151" eb="152">
      <t>ゲン</t>
    </rPh>
    <rPh sb="211" eb="214">
      <t>ヒョウジュンゼイ</t>
    </rPh>
    <rPh sb="214" eb="217">
      <t>シュウニュウガク</t>
    </rPh>
    <rPh sb="217" eb="218">
      <t>トウ</t>
    </rPh>
    <rPh sb="219" eb="225">
      <t>フツウコウフゼイガク</t>
    </rPh>
    <rPh sb="226" eb="227">
      <t>ゾウ</t>
    </rPh>
    <rPh sb="241" eb="242">
      <t>ゲン</t>
    </rPh>
    <rPh sb="250" eb="253">
      <t>ゼンネンヒ</t>
    </rPh>
    <rPh sb="253" eb="254">
      <t>ゲン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</si>
</sst>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5"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
      <sz val="9.1999999999999993"/>
      <color rgb="FFFF0000"/>
      <name val="ＭＳ ゴシック"/>
      <family val="3"/>
      <charset val="128"/>
    </font>
    <font>
      <sz val="9.1999999999999993"/>
      <name val="ＭＳ ゴシック"/>
      <family val="3"/>
      <charset val="128"/>
    </font>
    <font>
      <sz val="9.1999999999999993"/>
      <color theme="1"/>
      <name val="ＭＳ ゴシック"/>
      <family val="3"/>
      <charset val="128"/>
    </font>
    <font>
      <sz val="9.1999999999999993"/>
      <color indexed="8"/>
      <name val="ＭＳ Ｐゴシック"/>
      <family val="3"/>
      <charset val="128"/>
    </font>
    <font>
      <sz val="9.1999999999999993"/>
      <color rgb="FFFF0000"/>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86">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187" fontId="1" fillId="6" borderId="34" xfId="17" applyNumberFormat="1" applyFont="1" applyFill="1" applyBorder="1" applyAlignment="1">
      <alignment horizontal="center" vertical="center"/>
    </xf>
    <xf numFmtId="0" fontId="40" fillId="0" borderId="41" xfId="16" applyFont="1" applyBorder="1" applyAlignment="1" applyProtection="1">
      <alignment horizontal="left" vertical="top" wrapText="1"/>
      <protection locked="0"/>
    </xf>
    <xf numFmtId="0" fontId="44" fillId="0" borderId="12" xfId="16" applyFont="1" applyBorder="1" applyAlignment="1" applyProtection="1">
      <alignment horizontal="left" vertical="top" wrapText="1"/>
      <protection locked="0"/>
    </xf>
    <xf numFmtId="0" fontId="44" fillId="0" borderId="51" xfId="16" applyFont="1" applyBorder="1" applyAlignment="1" applyProtection="1">
      <alignment horizontal="left" vertical="top" wrapText="1"/>
      <protection locked="0"/>
    </xf>
    <xf numFmtId="0" fontId="44" fillId="0" borderId="65" xfId="16" applyFont="1" applyBorder="1" applyAlignment="1" applyProtection="1">
      <alignment horizontal="left" vertical="top" wrapText="1"/>
      <protection locked="0"/>
    </xf>
    <xf numFmtId="0" fontId="44" fillId="0" borderId="0" xfId="16" applyFont="1" applyAlignment="1" applyProtection="1">
      <alignment horizontal="left" vertical="top" wrapText="1"/>
      <protection locked="0"/>
    </xf>
    <xf numFmtId="0" fontId="44" fillId="0" borderId="38" xfId="16" applyFont="1" applyBorder="1" applyAlignment="1" applyProtection="1">
      <alignment horizontal="left" vertical="top" wrapText="1"/>
      <protection locked="0"/>
    </xf>
    <xf numFmtId="0" fontId="44" fillId="0" borderId="37" xfId="16" applyFont="1" applyBorder="1" applyAlignment="1" applyProtection="1">
      <alignment horizontal="left" vertical="top" wrapText="1"/>
      <protection locked="0"/>
    </xf>
    <xf numFmtId="0" fontId="44" fillId="0" borderId="56" xfId="16" applyFont="1" applyBorder="1" applyAlignment="1" applyProtection="1">
      <alignment horizontal="left" vertical="top" wrapText="1"/>
      <protection locked="0"/>
    </xf>
    <xf numFmtId="0" fontId="44"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0" fontId="43" fillId="0" borderId="12" xfId="16" applyFont="1" applyBorder="1" applyAlignment="1" applyProtection="1">
      <alignment horizontal="left" vertical="top" wrapText="1"/>
      <protection locked="0"/>
    </xf>
    <xf numFmtId="0" fontId="43" fillId="0" borderId="51" xfId="16" applyFont="1" applyBorder="1" applyAlignment="1" applyProtection="1">
      <alignment horizontal="left" vertical="top" wrapText="1"/>
      <protection locked="0"/>
    </xf>
    <xf numFmtId="0" fontId="43" fillId="0" borderId="65" xfId="16" applyFont="1" applyBorder="1" applyAlignment="1" applyProtection="1">
      <alignment horizontal="left" vertical="top" wrapText="1"/>
      <protection locked="0"/>
    </xf>
    <xf numFmtId="0" fontId="43" fillId="0" borderId="0" xfId="16" applyFont="1" applyAlignment="1" applyProtection="1">
      <alignment horizontal="left" vertical="top" wrapText="1"/>
      <protection locked="0"/>
    </xf>
    <xf numFmtId="0" fontId="43" fillId="0" borderId="38" xfId="16" applyFont="1" applyBorder="1" applyAlignment="1" applyProtection="1">
      <alignment horizontal="left" vertical="top" wrapText="1"/>
      <protection locked="0"/>
    </xf>
    <xf numFmtId="0" fontId="43" fillId="0" borderId="37" xfId="16" applyFont="1" applyBorder="1" applyAlignment="1" applyProtection="1">
      <alignment horizontal="left" vertical="top" wrapText="1"/>
      <protection locked="0"/>
    </xf>
    <xf numFmtId="0" fontId="43" fillId="0" borderId="56" xfId="16" applyFont="1" applyBorder="1" applyAlignment="1" applyProtection="1">
      <alignment horizontal="left" vertical="top" wrapText="1"/>
      <protection locked="0"/>
    </xf>
    <xf numFmtId="0" fontId="43"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586921A-AE80-4408-BCEC-060C2014253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worksheet" Target="worksheets/sheet8.xml" /><Relationship Id="rId13" Type="http://schemas.openxmlformats.org/officeDocument/2006/relationships/worksheet" Target="worksheets/sheet13.xml" /><Relationship Id="rId18" Type="http://schemas.openxmlformats.org/officeDocument/2006/relationships/theme" Target="theme/theme1.xml" /><Relationship Id="rId3" Type="http://schemas.openxmlformats.org/officeDocument/2006/relationships/worksheet" Target="worksheets/sheet3.xml" /><Relationship Id="rId21" Type="http://schemas.openxmlformats.org/officeDocument/2006/relationships/calcChain" Target="calcChain.xml" /><Relationship Id="rId7" Type="http://schemas.openxmlformats.org/officeDocument/2006/relationships/worksheet" Target="worksheets/sheet7.xml" /><Relationship Id="rId12" Type="http://schemas.openxmlformats.org/officeDocument/2006/relationships/worksheet" Target="worksheets/sheet12.xml" /><Relationship Id="rId17" Type="http://schemas.openxmlformats.org/officeDocument/2006/relationships/worksheet" Target="worksheets/sheet17.xml" /><Relationship Id="rId2" Type="http://schemas.openxmlformats.org/officeDocument/2006/relationships/worksheet" Target="worksheets/sheet2.xml" /><Relationship Id="rId16" Type="http://schemas.openxmlformats.org/officeDocument/2006/relationships/worksheet" Target="worksheets/sheet16.xml" /><Relationship Id="rId20" Type="http://schemas.openxmlformats.org/officeDocument/2006/relationships/sharedStrings" Target="sharedStrings.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worksheet" Target="worksheets/sheet11.xml" /><Relationship Id="rId5" Type="http://schemas.openxmlformats.org/officeDocument/2006/relationships/worksheet" Target="worksheets/sheet5.xml" /><Relationship Id="rId15" Type="http://schemas.openxmlformats.org/officeDocument/2006/relationships/worksheet" Target="worksheets/sheet15.xml" /><Relationship Id="rId10" Type="http://schemas.openxmlformats.org/officeDocument/2006/relationships/worksheet" Target="worksheets/sheet10.xml" /><Relationship Id="rId19" Type="http://schemas.openxmlformats.org/officeDocument/2006/relationships/styles" Target="styles.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worksheet" Target="worksheets/sheet14.xml" /></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70329</c:v>
                </c:pt>
                <c:pt idx="1">
                  <c:v>45945</c:v>
                </c:pt>
                <c:pt idx="2">
                  <c:v>44475</c:v>
                </c:pt>
                <c:pt idx="3">
                  <c:v>45982</c:v>
                </c:pt>
                <c:pt idx="4">
                  <c:v>50538</c:v>
                </c:pt>
              </c:numCache>
            </c:numRef>
          </c:val>
          <c:smooth val="0"/>
          <c:extLst>
            <c:ext xmlns:c16="http://schemas.microsoft.com/office/drawing/2014/chart" uri="{C3380CC4-5D6E-409C-BE32-E72D297353CC}">
              <c16:uniqueId val="{00000000-A8FD-4905-9742-95BA0FBC0A1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35537</c:v>
                </c:pt>
                <c:pt idx="1">
                  <c:v>44064</c:v>
                </c:pt>
                <c:pt idx="2">
                  <c:v>42373</c:v>
                </c:pt>
                <c:pt idx="3">
                  <c:v>43072</c:v>
                </c:pt>
                <c:pt idx="4">
                  <c:v>26814</c:v>
                </c:pt>
              </c:numCache>
            </c:numRef>
          </c:val>
          <c:smooth val="0"/>
          <c:extLst>
            <c:ext xmlns:c16="http://schemas.microsoft.com/office/drawing/2014/chart" uri="{C3380CC4-5D6E-409C-BE32-E72D297353CC}">
              <c16:uniqueId val="{00000001-A8FD-4905-9742-95BA0FBC0A1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5.72</c:v>
                </c:pt>
                <c:pt idx="1">
                  <c:v>10.46</c:v>
                </c:pt>
                <c:pt idx="2">
                  <c:v>10.26</c:v>
                </c:pt>
                <c:pt idx="3">
                  <c:v>7.82</c:v>
                </c:pt>
                <c:pt idx="4">
                  <c:v>8.73</c:v>
                </c:pt>
              </c:numCache>
            </c:numRef>
          </c:val>
          <c:extLst>
            <c:ext xmlns:c16="http://schemas.microsoft.com/office/drawing/2014/chart" uri="{C3380CC4-5D6E-409C-BE32-E72D297353CC}">
              <c16:uniqueId val="{00000000-F0F8-46DA-A4D2-35D44F28AFF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15.98</c:v>
                </c:pt>
                <c:pt idx="1">
                  <c:v>15.08</c:v>
                </c:pt>
                <c:pt idx="2">
                  <c:v>15.36</c:v>
                </c:pt>
                <c:pt idx="3">
                  <c:v>15.09</c:v>
                </c:pt>
                <c:pt idx="4">
                  <c:v>14.87</c:v>
                </c:pt>
              </c:numCache>
            </c:numRef>
          </c:val>
          <c:extLst>
            <c:ext xmlns:c16="http://schemas.microsoft.com/office/drawing/2014/chart" uri="{C3380CC4-5D6E-409C-BE32-E72D297353CC}">
              <c16:uniqueId val="{00000001-F0F8-46DA-A4D2-35D44F28AFF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-0.15</c:v>
                </c:pt>
                <c:pt idx="1">
                  <c:v>5.07</c:v>
                </c:pt>
                <c:pt idx="2">
                  <c:v>-0.39</c:v>
                </c:pt>
                <c:pt idx="3">
                  <c:v>-2.25</c:v>
                </c:pt>
                <c:pt idx="4">
                  <c:v>1.1100000000000001</c:v>
                </c:pt>
              </c:numCache>
            </c:numRef>
          </c:val>
          <c:smooth val="0"/>
          <c:extLst>
            <c:ext xmlns:c16="http://schemas.microsoft.com/office/drawing/2014/chart" uri="{C3380CC4-5D6E-409C-BE32-E72D297353CC}">
              <c16:uniqueId val="{00000002-F0F8-46DA-A4D2-35D44F28AFF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D236-442D-90AB-7753B0F1105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236-442D-90AB-7753B0F11052}"/>
            </c:ext>
          </c:extLst>
        </c:ser>
        <c:ser>
          <c:idx val="2"/>
          <c:order val="2"/>
          <c:tx>
            <c:strRef>
              <c:f>データシート!$A$29</c:f>
              <c:strCache>
                <c:ptCount val="1"/>
                <c:pt idx="0">
                  <c:v>那珂地方公平委員会特別会計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D236-442D-90AB-7753B0F11052}"/>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0.01</c:v>
                </c:pt>
                <c:pt idx="2">
                  <c:v>#N/A</c:v>
                </c:pt>
                <c:pt idx="3">
                  <c:v>0</c:v>
                </c:pt>
                <c:pt idx="4">
                  <c:v>#N/A</c:v>
                </c:pt>
                <c:pt idx="5">
                  <c:v>0.01</c:v>
                </c:pt>
                <c:pt idx="6">
                  <c:v>#N/A</c:v>
                </c:pt>
                <c:pt idx="7">
                  <c:v>0.02</c:v>
                </c:pt>
                <c:pt idx="8">
                  <c:v>#N/A</c:v>
                </c:pt>
                <c:pt idx="9">
                  <c:v>0</c:v>
                </c:pt>
              </c:numCache>
            </c:numRef>
          </c:val>
          <c:extLst>
            <c:ext xmlns:c16="http://schemas.microsoft.com/office/drawing/2014/chart" uri="{C3380CC4-5D6E-409C-BE32-E72D297353CC}">
              <c16:uniqueId val="{00000003-D236-442D-90AB-7753B0F11052}"/>
            </c:ext>
          </c:extLst>
        </c:ser>
        <c:ser>
          <c:idx val="4"/>
          <c:order val="4"/>
          <c:tx>
            <c:strRef>
              <c:f>データシート!$A$31</c:f>
              <c:strCache>
                <c:ptCount val="1"/>
                <c:pt idx="0">
                  <c:v>公園墓地事業特別会計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0.02</c:v>
                </c:pt>
                <c:pt idx="2">
                  <c:v>#N/A</c:v>
                </c:pt>
                <c:pt idx="3">
                  <c:v>0.02</c:v>
                </c:pt>
                <c:pt idx="4">
                  <c:v>#N/A</c:v>
                </c:pt>
                <c:pt idx="5">
                  <c:v>0.02</c:v>
                </c:pt>
                <c:pt idx="6">
                  <c:v>#N/A</c:v>
                </c:pt>
                <c:pt idx="7">
                  <c:v>0.02</c:v>
                </c:pt>
                <c:pt idx="8">
                  <c:v>#N/A</c:v>
                </c:pt>
                <c:pt idx="9">
                  <c:v>0.02</c:v>
                </c:pt>
              </c:numCache>
            </c:numRef>
          </c:val>
          <c:extLst>
            <c:ext xmlns:c16="http://schemas.microsoft.com/office/drawing/2014/chart" uri="{C3380CC4-5D6E-409C-BE32-E72D297353CC}">
              <c16:uniqueId val="{00000004-D236-442D-90AB-7753B0F11052}"/>
            </c:ext>
          </c:extLst>
        </c:ser>
        <c:ser>
          <c:idx val="5"/>
          <c:order val="5"/>
          <c:tx>
            <c:strRef>
              <c:f>データシート!$A$32</c:f>
              <c:strCache>
                <c:ptCount val="1"/>
                <c:pt idx="0">
                  <c:v>国民健康保険特別会計（事業勘定）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0.62</c:v>
                </c:pt>
                <c:pt idx="2">
                  <c:v>#N/A</c:v>
                </c:pt>
                <c:pt idx="3">
                  <c:v>0.55000000000000004</c:v>
                </c:pt>
                <c:pt idx="4">
                  <c:v>#N/A</c:v>
                </c:pt>
                <c:pt idx="5">
                  <c:v>0.35</c:v>
                </c:pt>
                <c:pt idx="6">
                  <c:v>#N/A</c:v>
                </c:pt>
                <c:pt idx="7">
                  <c:v>0.21</c:v>
                </c:pt>
                <c:pt idx="8">
                  <c:v>#N/A</c:v>
                </c:pt>
                <c:pt idx="9">
                  <c:v>0.37</c:v>
                </c:pt>
              </c:numCache>
            </c:numRef>
          </c:val>
          <c:extLst>
            <c:ext xmlns:c16="http://schemas.microsoft.com/office/drawing/2014/chart" uri="{C3380CC4-5D6E-409C-BE32-E72D297353CC}">
              <c16:uniqueId val="{00000005-D236-442D-90AB-7753B0F11052}"/>
            </c:ext>
          </c:extLst>
        </c:ser>
        <c:ser>
          <c:idx val="6"/>
          <c:order val="6"/>
          <c:tx>
            <c:strRef>
              <c:f>データシート!$A$33</c:f>
              <c:strCache>
                <c:ptCount val="1"/>
                <c:pt idx="0">
                  <c:v>介護保険特別会計（保険事業勘定）</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2.89</c:v>
                </c:pt>
                <c:pt idx="2">
                  <c:v>#N/A</c:v>
                </c:pt>
                <c:pt idx="3">
                  <c:v>3.34</c:v>
                </c:pt>
                <c:pt idx="4">
                  <c:v>#N/A</c:v>
                </c:pt>
                <c:pt idx="5">
                  <c:v>1.65</c:v>
                </c:pt>
                <c:pt idx="6">
                  <c:v>#N/A</c:v>
                </c:pt>
                <c:pt idx="7">
                  <c:v>1</c:v>
                </c:pt>
                <c:pt idx="8">
                  <c:v>#N/A</c:v>
                </c:pt>
                <c:pt idx="9">
                  <c:v>1.01</c:v>
                </c:pt>
              </c:numCache>
            </c:numRef>
          </c:val>
          <c:extLst>
            <c:ext xmlns:c16="http://schemas.microsoft.com/office/drawing/2014/chart" uri="{C3380CC4-5D6E-409C-BE32-E72D297353CC}">
              <c16:uniqueId val="{00000006-D236-442D-90AB-7753B0F11052}"/>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5.78</c:v>
                </c:pt>
                <c:pt idx="2">
                  <c:v>#N/A</c:v>
                </c:pt>
                <c:pt idx="3">
                  <c:v>5.69</c:v>
                </c:pt>
                <c:pt idx="4">
                  <c:v>#N/A</c:v>
                </c:pt>
                <c:pt idx="5">
                  <c:v>5.01</c:v>
                </c:pt>
                <c:pt idx="6">
                  <c:v>#N/A</c:v>
                </c:pt>
                <c:pt idx="7">
                  <c:v>4.6900000000000004</c:v>
                </c:pt>
                <c:pt idx="8">
                  <c:v>#N/A</c:v>
                </c:pt>
                <c:pt idx="9">
                  <c:v>4.8</c:v>
                </c:pt>
              </c:numCache>
            </c:numRef>
          </c:val>
          <c:extLst>
            <c:ext xmlns:c16="http://schemas.microsoft.com/office/drawing/2014/chart" uri="{C3380CC4-5D6E-409C-BE32-E72D297353CC}">
              <c16:uniqueId val="{00000007-D236-442D-90AB-7753B0F11052}"/>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5.68</c:v>
                </c:pt>
                <c:pt idx="2">
                  <c:v>#N/A</c:v>
                </c:pt>
                <c:pt idx="3">
                  <c:v>10.42</c:v>
                </c:pt>
                <c:pt idx="4">
                  <c:v>#N/A</c:v>
                </c:pt>
                <c:pt idx="5">
                  <c:v>10.220000000000001</c:v>
                </c:pt>
                <c:pt idx="6">
                  <c:v>#N/A</c:v>
                </c:pt>
                <c:pt idx="7">
                  <c:v>7.78</c:v>
                </c:pt>
                <c:pt idx="8">
                  <c:v>#N/A</c:v>
                </c:pt>
                <c:pt idx="9">
                  <c:v>8.6999999999999993</c:v>
                </c:pt>
              </c:numCache>
            </c:numRef>
          </c:val>
          <c:extLst>
            <c:ext xmlns:c16="http://schemas.microsoft.com/office/drawing/2014/chart" uri="{C3380CC4-5D6E-409C-BE32-E72D297353CC}">
              <c16:uniqueId val="{00000008-D236-442D-90AB-7753B0F11052}"/>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15.18</c:v>
                </c:pt>
                <c:pt idx="2">
                  <c:v>#N/A</c:v>
                </c:pt>
                <c:pt idx="3">
                  <c:v>16.52</c:v>
                </c:pt>
                <c:pt idx="4">
                  <c:v>#N/A</c:v>
                </c:pt>
                <c:pt idx="5">
                  <c:v>17.7</c:v>
                </c:pt>
                <c:pt idx="6">
                  <c:v>#N/A</c:v>
                </c:pt>
                <c:pt idx="7">
                  <c:v>19.059999999999999</c:v>
                </c:pt>
                <c:pt idx="8">
                  <c:v>#N/A</c:v>
                </c:pt>
                <c:pt idx="9">
                  <c:v>18.22</c:v>
                </c:pt>
              </c:numCache>
            </c:numRef>
          </c:val>
          <c:extLst>
            <c:ext xmlns:c16="http://schemas.microsoft.com/office/drawing/2014/chart" uri="{C3380CC4-5D6E-409C-BE32-E72D297353CC}">
              <c16:uniqueId val="{00000009-D236-442D-90AB-7753B0F1105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2256</c:v>
                </c:pt>
                <c:pt idx="5">
                  <c:v>2261</c:v>
                </c:pt>
                <c:pt idx="8">
                  <c:v>2318</c:v>
                </c:pt>
                <c:pt idx="11">
                  <c:v>2311</c:v>
                </c:pt>
                <c:pt idx="14">
                  <c:v>2237</c:v>
                </c:pt>
              </c:numCache>
            </c:numRef>
          </c:val>
          <c:extLst>
            <c:ext xmlns:c16="http://schemas.microsoft.com/office/drawing/2014/chart" uri="{C3380CC4-5D6E-409C-BE32-E72D297353CC}">
              <c16:uniqueId val="{00000000-1B4C-4569-B395-07DE108A905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B4C-4569-B395-07DE108A905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1B4C-4569-B395-07DE108A905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4</c:v>
                </c:pt>
              </c:numCache>
            </c:numRef>
          </c:val>
          <c:extLst>
            <c:ext xmlns:c16="http://schemas.microsoft.com/office/drawing/2014/chart" uri="{C3380CC4-5D6E-409C-BE32-E72D297353CC}">
              <c16:uniqueId val="{00000003-1B4C-4569-B395-07DE108A905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738</c:v>
                </c:pt>
                <c:pt idx="3">
                  <c:v>705</c:v>
                </c:pt>
                <c:pt idx="6">
                  <c:v>729</c:v>
                </c:pt>
                <c:pt idx="9">
                  <c:v>725</c:v>
                </c:pt>
                <c:pt idx="12">
                  <c:v>701</c:v>
                </c:pt>
              </c:numCache>
            </c:numRef>
          </c:val>
          <c:extLst>
            <c:ext xmlns:c16="http://schemas.microsoft.com/office/drawing/2014/chart" uri="{C3380CC4-5D6E-409C-BE32-E72D297353CC}">
              <c16:uniqueId val="{00000004-1B4C-4569-B395-07DE108A905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B4C-4569-B395-07DE108A905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B4C-4569-B395-07DE108A905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1916</c:v>
                </c:pt>
                <c:pt idx="3">
                  <c:v>2033</c:v>
                </c:pt>
                <c:pt idx="6">
                  <c:v>2084</c:v>
                </c:pt>
                <c:pt idx="9">
                  <c:v>2067</c:v>
                </c:pt>
                <c:pt idx="12">
                  <c:v>1995</c:v>
                </c:pt>
              </c:numCache>
            </c:numRef>
          </c:val>
          <c:extLst>
            <c:ext xmlns:c16="http://schemas.microsoft.com/office/drawing/2014/chart" uri="{C3380CC4-5D6E-409C-BE32-E72D297353CC}">
              <c16:uniqueId val="{00000007-1B4C-4569-B395-07DE108A905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398</c:v>
                </c:pt>
                <c:pt idx="2">
                  <c:v>#N/A</c:v>
                </c:pt>
                <c:pt idx="3">
                  <c:v>#N/A</c:v>
                </c:pt>
                <c:pt idx="4">
                  <c:v>477</c:v>
                </c:pt>
                <c:pt idx="5">
                  <c:v>#N/A</c:v>
                </c:pt>
                <c:pt idx="6">
                  <c:v>#N/A</c:v>
                </c:pt>
                <c:pt idx="7">
                  <c:v>495</c:v>
                </c:pt>
                <c:pt idx="8">
                  <c:v>#N/A</c:v>
                </c:pt>
                <c:pt idx="9">
                  <c:v>#N/A</c:v>
                </c:pt>
                <c:pt idx="10">
                  <c:v>481</c:v>
                </c:pt>
                <c:pt idx="11">
                  <c:v>#N/A</c:v>
                </c:pt>
                <c:pt idx="12">
                  <c:v>#N/A</c:v>
                </c:pt>
                <c:pt idx="13">
                  <c:v>463</c:v>
                </c:pt>
                <c:pt idx="14">
                  <c:v>#N/A</c:v>
                </c:pt>
              </c:numCache>
            </c:numRef>
          </c:val>
          <c:smooth val="0"/>
          <c:extLst>
            <c:ext xmlns:c16="http://schemas.microsoft.com/office/drawing/2014/chart" uri="{C3380CC4-5D6E-409C-BE32-E72D297353CC}">
              <c16:uniqueId val="{00000008-1B4C-4569-B395-07DE108A905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22342</c:v>
                </c:pt>
                <c:pt idx="5">
                  <c:v>21620</c:v>
                </c:pt>
                <c:pt idx="8">
                  <c:v>21133</c:v>
                </c:pt>
                <c:pt idx="11">
                  <c:v>20387</c:v>
                </c:pt>
                <c:pt idx="14">
                  <c:v>19735</c:v>
                </c:pt>
              </c:numCache>
            </c:numRef>
          </c:val>
          <c:extLst>
            <c:ext xmlns:c16="http://schemas.microsoft.com/office/drawing/2014/chart" uri="{C3380CC4-5D6E-409C-BE32-E72D297353CC}">
              <c16:uniqueId val="{00000000-508D-46F7-85B1-45CFBA1485C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3887</c:v>
                </c:pt>
                <c:pt idx="5">
                  <c:v>3683</c:v>
                </c:pt>
                <c:pt idx="8">
                  <c:v>3704</c:v>
                </c:pt>
                <c:pt idx="11">
                  <c:v>3873</c:v>
                </c:pt>
                <c:pt idx="14">
                  <c:v>4306</c:v>
                </c:pt>
              </c:numCache>
            </c:numRef>
          </c:val>
          <c:extLst>
            <c:ext xmlns:c16="http://schemas.microsoft.com/office/drawing/2014/chart" uri="{C3380CC4-5D6E-409C-BE32-E72D297353CC}">
              <c16:uniqueId val="{00000001-508D-46F7-85B1-45CFBA1485C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6829</c:v>
                </c:pt>
                <c:pt idx="5">
                  <c:v>7690</c:v>
                </c:pt>
                <c:pt idx="8">
                  <c:v>8240</c:v>
                </c:pt>
                <c:pt idx="11">
                  <c:v>8191</c:v>
                </c:pt>
                <c:pt idx="14">
                  <c:v>7922</c:v>
                </c:pt>
              </c:numCache>
            </c:numRef>
          </c:val>
          <c:extLst>
            <c:ext xmlns:c16="http://schemas.microsoft.com/office/drawing/2014/chart" uri="{C3380CC4-5D6E-409C-BE32-E72D297353CC}">
              <c16:uniqueId val="{00000002-508D-46F7-85B1-45CFBA1485C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08D-46F7-85B1-45CFBA1485C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08D-46F7-85B1-45CFBA1485C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08D-46F7-85B1-45CFBA1485C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2821</c:v>
                </c:pt>
                <c:pt idx="3">
                  <c:v>2825</c:v>
                </c:pt>
                <c:pt idx="6">
                  <c:v>2775</c:v>
                </c:pt>
                <c:pt idx="9">
                  <c:v>2807</c:v>
                </c:pt>
                <c:pt idx="12">
                  <c:v>2794</c:v>
                </c:pt>
              </c:numCache>
            </c:numRef>
          </c:val>
          <c:extLst>
            <c:ext xmlns:c16="http://schemas.microsoft.com/office/drawing/2014/chart" uri="{C3380CC4-5D6E-409C-BE32-E72D297353CC}">
              <c16:uniqueId val="{00000006-508D-46F7-85B1-45CFBA1485C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72</c:v>
                </c:pt>
                <c:pt idx="3">
                  <c:v>63</c:v>
                </c:pt>
                <c:pt idx="6">
                  <c:v>53</c:v>
                </c:pt>
                <c:pt idx="9">
                  <c:v>44</c:v>
                </c:pt>
                <c:pt idx="12">
                  <c:v>35</c:v>
                </c:pt>
              </c:numCache>
            </c:numRef>
          </c:val>
          <c:extLst>
            <c:ext xmlns:c16="http://schemas.microsoft.com/office/drawing/2014/chart" uri="{C3380CC4-5D6E-409C-BE32-E72D297353CC}">
              <c16:uniqueId val="{00000007-508D-46F7-85B1-45CFBA1485C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11766</c:v>
                </c:pt>
                <c:pt idx="3">
                  <c:v>10965</c:v>
                </c:pt>
                <c:pt idx="6">
                  <c:v>9911</c:v>
                </c:pt>
                <c:pt idx="9">
                  <c:v>9533</c:v>
                </c:pt>
                <c:pt idx="12">
                  <c:v>9582</c:v>
                </c:pt>
              </c:numCache>
            </c:numRef>
          </c:val>
          <c:extLst>
            <c:ext xmlns:c16="http://schemas.microsoft.com/office/drawing/2014/chart" uri="{C3380CC4-5D6E-409C-BE32-E72D297353CC}">
              <c16:uniqueId val="{00000008-508D-46F7-85B1-45CFBA1485C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60</c:v>
                </c:pt>
                <c:pt idx="3">
                  <c:v>80</c:v>
                </c:pt>
                <c:pt idx="6">
                  <c:v>43</c:v>
                </c:pt>
                <c:pt idx="9">
                  <c:v>29</c:v>
                </c:pt>
                <c:pt idx="12">
                  <c:v>65</c:v>
                </c:pt>
              </c:numCache>
            </c:numRef>
          </c:val>
          <c:extLst>
            <c:ext xmlns:c16="http://schemas.microsoft.com/office/drawing/2014/chart" uri="{C3380CC4-5D6E-409C-BE32-E72D297353CC}">
              <c16:uniqueId val="{00000009-508D-46F7-85B1-45CFBA1485C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18440</c:v>
                </c:pt>
                <c:pt idx="3">
                  <c:v>18044</c:v>
                </c:pt>
                <c:pt idx="6">
                  <c:v>17334</c:v>
                </c:pt>
                <c:pt idx="9">
                  <c:v>16741</c:v>
                </c:pt>
                <c:pt idx="12">
                  <c:v>16440</c:v>
                </c:pt>
              </c:numCache>
            </c:numRef>
          </c:val>
          <c:extLst>
            <c:ext xmlns:c16="http://schemas.microsoft.com/office/drawing/2014/chart" uri="{C3380CC4-5D6E-409C-BE32-E72D297353CC}">
              <c16:uniqueId val="{0000000A-508D-46F7-85B1-45CFBA1485C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100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508D-46F7-85B1-45CFBA1485C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2028</c:v>
                </c:pt>
                <c:pt idx="1">
                  <c:v>2029</c:v>
                </c:pt>
                <c:pt idx="2">
                  <c:v>2036</c:v>
                </c:pt>
              </c:numCache>
            </c:numRef>
          </c:val>
          <c:extLst>
            <c:ext xmlns:c16="http://schemas.microsoft.com/office/drawing/2014/chart" uri="{C3380CC4-5D6E-409C-BE32-E72D297353CC}">
              <c16:uniqueId val="{00000000-6A33-4F50-9A85-436C1FB72B6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1726</c:v>
                </c:pt>
                <c:pt idx="1">
                  <c:v>1819</c:v>
                </c:pt>
                <c:pt idx="2">
                  <c:v>1821</c:v>
                </c:pt>
              </c:numCache>
            </c:numRef>
          </c:val>
          <c:extLst>
            <c:ext xmlns:c16="http://schemas.microsoft.com/office/drawing/2014/chart" uri="{C3380CC4-5D6E-409C-BE32-E72D297353CC}">
              <c16:uniqueId val="{00000001-6A33-4F50-9A85-436C1FB72B6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2624</c:v>
                </c:pt>
                <c:pt idx="1">
                  <c:v>2586</c:v>
                </c:pt>
                <c:pt idx="2">
                  <c:v>3050</c:v>
                </c:pt>
              </c:numCache>
            </c:numRef>
          </c:val>
          <c:extLst>
            <c:ext xmlns:c16="http://schemas.microsoft.com/office/drawing/2014/chart" uri="{C3380CC4-5D6E-409C-BE32-E72D297353CC}">
              <c16:uniqueId val="{00000002-6A33-4F50-9A85-436C1FB72B6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{71EAFF78-5D2A-4A0A-9504-306F1E632317}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2C5-4A41-8583-9BC2FE326C5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{E9FFB16F-D7B2-4C99-BEE9-4E4ED1BFD021}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2C5-4A41-8583-9BC2FE326C5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{4592C32D-78F8-44BF-8A92-383912FA85C5}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2C5-4A41-8583-9BC2FE326C5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{22D719FC-2C12-414D-85E1-688B47D25C92}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2C5-4A41-8583-9BC2FE326C5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{6517AFFA-0ADF-4C23-BD68-798E9336143C}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2C5-4A41-8583-9BC2FE326C5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{EB10CE44-5BE7-448F-A9AA-75F86CD001C0}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2C5-4A41-8583-9BC2FE326C5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{2CD0BD1D-BA67-446C-A4E9-305C3ECA41A8}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2C5-4A41-8583-9BC2FE326C5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{49143E3C-4142-415C-A130-59E93839372D}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2C5-4A41-8583-9BC2FE326C5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{48BFC151-6424-49E7-A728-68E62F8A4677}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2C5-4A41-8583-9BC2FE326C5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60.9</c:v>
                </c:pt>
                <c:pt idx="8">
                  <c:v>62.6</c:v>
                </c:pt>
                <c:pt idx="16">
                  <c:v>64.400000000000006</c:v>
                </c:pt>
                <c:pt idx="24">
                  <c:v>65.5</c:v>
                </c:pt>
                <c:pt idx="32">
                  <c:v>67</c:v>
                </c:pt>
              </c:numCache>
            </c:numRef>
          </c:xVal>
          <c:yVal>
            <c:numRef>
              <c:f>公会計指標分析・財政指標組合せ分析表!$BP$51:$DC$51</c:f>
              <c:numCache>
                <c:formatCode>#,##0.0;"▲ "#,##0.0</c:formatCode>
                <c:ptCount val="40"/>
                <c:pt idx="0">
                  <c:v>0.9</c:v>
                </c:pt>
              </c:numCache>
            </c:numRef>
          </c:yVal>
          <c:smooth val="0"/>
          <c:extLst>
            <c:ext xmlns:c16="http://schemas.microsoft.com/office/drawing/2014/chart" uri="{C3380CC4-5D6E-409C-BE32-E72D297353CC}">
              <c16:uniqueId val="{00000009-32C5-4A41-8583-9BC2FE326C5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{F5F0FBCA-F720-452E-A0EC-7428704EBD15}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2C5-4A41-8583-9BC2FE326C5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{16141CAE-94B9-47F1-B042-00D166B3A02E}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2C5-4A41-8583-9BC2FE326C5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{749907A9-632F-473D-8DB2-6980E2C416C9}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2C5-4A41-8583-9BC2FE326C5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{6F73C675-C182-454F-B548-09BE91CCD57B}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2C5-4A41-8583-9BC2FE326C5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{0056CDE1-1A1D-4E41-95CA-E5B7634BA63D}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2C5-4A41-8583-9BC2FE326C5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{AAEED6FE-8DD6-4D5A-BEC3-1CDB922E43D5}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2C5-4A41-8583-9BC2FE326C5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{3DA776C1-DA67-4325-890E-E73A6835F07A}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2C5-4A41-8583-9BC2FE326C5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{2BCC842F-2F45-40D4-9CEF-3E83A3BC2B18}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2C5-4A41-8583-9BC2FE326C5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{F6DC3D00-B2A9-4665-AFA3-D1E7B8EDF64C}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2C5-4A41-8583-9BC2FE326C5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63.7</c:v>
                </c:pt>
                <c:pt idx="16">
                  <c:v>64.2</c:v>
                </c:pt>
                <c:pt idx="24">
                  <c:v>65</c:v>
                </c:pt>
                <c:pt idx="32">
                  <c:v>66.099999999999994</c:v>
                </c:pt>
              </c:numCache>
            </c:numRef>
          </c:xVal>
          <c:yVal>
            <c:numRef>
              <c:f>公会計指標分析・財政指標組合せ分析表!$BP$55:$DC$55</c:f>
              <c:numCache>
                <c:formatCode>#,##0.0;"▲ "#,##0.0</c:formatCode>
                <c:ptCount val="40"/>
                <c:pt idx="0">
                  <c:v>27.8</c:v>
                </c:pt>
                <c:pt idx="8">
                  <c:v>11.2</c:v>
                </c:pt>
                <c:pt idx="16">
                  <c:v>4.5999999999999996</c:v>
                </c:pt>
                <c:pt idx="24">
                  <c:v>4.2</c:v>
                </c:pt>
                <c:pt idx="32">
                  <c:v>3.6</c:v>
                </c:pt>
              </c:numCache>
            </c:numRef>
          </c:yVal>
          <c:smooth val="0"/>
          <c:extLst>
            <c:ext xmlns:c16="http://schemas.microsoft.com/office/drawing/2014/chart" uri="{C3380CC4-5D6E-409C-BE32-E72D297353CC}">
              <c16:uniqueId val="{00000013-32C5-4A41-8583-9BC2FE326C54}"/>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{FE486686-DA37-4999-B37B-7B884D33026C}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2F1-4156-8C06-2D27D08D099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{F79F0A84-A1CB-427F-B9F0-A33E511FF077}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2F1-4156-8C06-2D27D08D099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{0D115D37-8701-4CAE-A287-D3720CD7E512}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2F1-4156-8C06-2D27D08D099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{6609F37B-125E-41DF-BF80-175BE0912D6A}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2F1-4156-8C06-2D27D08D099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{51DFCE28-9F02-4AB8-BEFD-D62651B17625}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2F1-4156-8C06-2D27D08D099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{48EB6E04-D627-4518-B421-01F7EE340309}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2F1-4156-8C06-2D27D08D0998}"/>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{93C6C5E8-0CFE-4669-8BE4-5636681FB5C3}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2F1-4156-8C06-2D27D08D0998}"/>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{2B031518-C785-4B46-8339-67C887FBECC1}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2F1-4156-8C06-2D27D08D0998}"/>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{847310F3-4C6F-4868-AE92-4BC84DB5BF9D}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2F1-4156-8C06-2D27D08D099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3.8</c:v>
                </c:pt>
                <c:pt idx="8">
                  <c:v>3.9</c:v>
                </c:pt>
                <c:pt idx="16">
                  <c:v>4</c:v>
                </c:pt>
                <c:pt idx="24">
                  <c:v>4.2</c:v>
                </c:pt>
                <c:pt idx="32">
                  <c:v>4.0999999999999996</c:v>
                </c:pt>
              </c:numCache>
            </c:numRef>
          </c:xVal>
          <c:yVal>
            <c:numRef>
              <c:f>公会計指標分析・財政指標組合せ分析表!$BP$73:$DC$73</c:f>
              <c:numCache>
                <c:formatCode>#,##0.0;"▲ "#,##0.0</c:formatCode>
                <c:ptCount val="40"/>
                <c:pt idx="0">
                  <c:v>0.9</c:v>
                </c:pt>
              </c:numCache>
            </c:numRef>
          </c:yVal>
          <c:smooth val="0"/>
          <c:extLst>
            <c:ext xmlns:c16="http://schemas.microsoft.com/office/drawing/2014/chart" uri="{C3380CC4-5D6E-409C-BE32-E72D297353CC}">
              <c16:uniqueId val="{00000009-92F1-4156-8C06-2D27D08D099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{F2FF7A55-EE15-4696-9F68-42979370A0E2}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2F1-4156-8C06-2D27D08D099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{558B49B7-2E6D-412E-9F48-B9401EA40B16}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2F1-4156-8C06-2D27D08D099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{A66CE1AD-1462-48A0-AB6D-09C702D0B2E1}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2F1-4156-8C06-2D27D08D099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{F0B1B165-9341-4F51-8740-B349917CB81C}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2F1-4156-8C06-2D27D08D099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{43E15E7C-635B-4F44-8D24-21DC84C19994}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2F1-4156-8C06-2D27D08D0998}"/>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{6890055F-78FB-4DB2-9020-7D66B01D9C1C}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2F1-4156-8C06-2D27D08D0998}"/>
                </c:ext>
              </c:extLst>
            </c:dLbl>
            <c:dLbl>
              <c:idx val="16"/>
              <c:layout>
                <c:manualLayout>
                  <c:x val="-4.4905057365901106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{2C787DDB-CBB8-4B3B-8498-D5BDE86E092F}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2F1-4156-8C06-2D27D08D0998}"/>
                </c:ext>
              </c:extLst>
            </c:dLbl>
            <c:dLbl>
              <c:idx val="24"/>
              <c:layout>
                <c:manualLayout>
                  <c:x val="-1.8235628084249993E-2"/>
                  <c:y val="-4.8170705394247719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{87A02A68-E760-4557-ACD1-01F5D6E526DE}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2F1-4156-8C06-2D27D08D0998}"/>
                </c:ext>
              </c:extLst>
            </c:dLbl>
            <c:dLbl>
              <c:idx val="32"/>
              <c:layout>
                <c:manualLayout>
                  <c:x val="-3.1570342725075584E-2"/>
                  <c:y val="-7.6662588781340205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{3B854008-BEA1-4BF4-A091-FC726A8FDC38}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2F1-4156-8C06-2D27D08D099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7.5</c:v>
                </c:pt>
                <c:pt idx="8">
                  <c:v>5.7</c:v>
                </c:pt>
                <c:pt idx="16">
                  <c:v>5.8</c:v>
                </c:pt>
                <c:pt idx="24">
                  <c:v>5.8</c:v>
                </c:pt>
                <c:pt idx="32">
                  <c:v>5.7</c:v>
                </c:pt>
              </c:numCache>
            </c:numRef>
          </c:xVal>
          <c:yVal>
            <c:numRef>
              <c:f>公会計指標分析・財政指標組合せ分析表!$BP$77:$DC$77</c:f>
              <c:numCache>
                <c:formatCode>#,##0.0;"▲ "#,##0.0</c:formatCode>
                <c:ptCount val="40"/>
                <c:pt idx="0">
                  <c:v>27.8</c:v>
                </c:pt>
                <c:pt idx="8">
                  <c:v>11.2</c:v>
                </c:pt>
                <c:pt idx="16">
                  <c:v>4.5999999999999996</c:v>
                </c:pt>
                <c:pt idx="24">
                  <c:v>4.2</c:v>
                </c:pt>
                <c:pt idx="32">
                  <c:v>3.6</c:v>
                </c:pt>
              </c:numCache>
            </c:numRef>
          </c:yVal>
          <c:smooth val="0"/>
          <c:extLst>
            <c:ext xmlns:c16="http://schemas.microsoft.com/office/drawing/2014/chart" uri="{C3380CC4-5D6E-409C-BE32-E72D297353CC}">
              <c16:uniqueId val="{00000013-92F1-4156-8C06-2D27D08D0998}"/>
            </c:ext>
          </c:extLst>
        </c:ser>
        <c:dLbls>
          <c:showLegendKey val="0"/>
          <c:showVal val="1"/>
          <c:showCatName val="0"/>
          <c:showSerName val="0"/>
          <c:showPercent val="0"/>
          <c:showBubbleSize val="0"/>
        </c:dLbls>
        <c:axId val="84219776"/>
        <c:axId val="84234240"/>
      </c:scatterChart>
      <c:valAx>
        <c:axId val="84219776"/>
        <c:scaling>
          <c:orientation val="maxMin"/>
          <c:max val="8"/>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茨城県那珂市</a:t>
          </a:r>
        </a:p>
      </xdr:txBody>
    </xdr:sp>
    <xdr:clientData/>
  </xdr:twoCellAnchor>
  <xdr:twoCellAnchor>
    <xdr:from>
      <xdr:col>83</xdr:col>
      <xdr:colOff>6350</xdr:colOff>
      <xdr:row>2</xdr:row>
      <xdr:rowOff>63500</xdr:rowOff>
    </xdr:from>
    <xdr:to>
      <xdr:col>95</xdr:col>
      <xdr:colOff>152400</xdr:colOff>
      <xdr:row>5</xdr:row>
      <xdr:rowOff>107950</xdr:rowOff>
    </xdr:to>
    <xdr:sp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53,167
52,756
97.82
24,690,727
23,400,387
1,195,161
13,694,517
16,440,477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43</xdr:col>
      <xdr:colOff>6350</xdr:colOff>
      <xdr:row>31</xdr:row>
      <xdr:rowOff>146050</xdr:rowOff>
    </xdr:from>
    <xdr:to>
      <xdr:col>49</xdr:col>
      <xdr:colOff>19050</xdr:colOff>
      <xdr:row>33</xdr:row>
      <xdr:rowOff>57150</xdr:rowOff>
    </xdr:to>
    <xdr:sp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定額減税分の控除による市町村民税所得割の減や固定資産税（償却資産）の減などに伴い、基準財政収入額は減少し、社会福祉費における居住系サービス利用者の増のほか、緊急防災減災事業債の理論償還開始による公債費の増等により基準財政需要額については増加したため、単年度指数は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0.019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ポイント減少した。三か年平均の指数は前年度から変わらず、類似団体平均との比較でも、</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0.09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ポイント下回っている状況である。引き続き徴収率の向上に努めるなど、自主財源の確保を図るとともに、歳出の見直しにより一層の財政基盤の強化に努めていく。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166158</xdr:rowOff>
    </xdr:from>
    <xdr:to>
      <xdr:col>23</xdr:col>
      <xdr:colOff>133350</xdr:colOff>
      <xdr:row>42</xdr:row>
      <xdr:rowOff>166158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36705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122360</xdr:rowOff>
    </xdr:from>
    <xdr:ext cx="762000" cy="259045"/>
    <xdr:sp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98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146050</xdr:rowOff>
    </xdr:from>
    <xdr:to>
      <xdr:col>19</xdr:col>
      <xdr:colOff>133350</xdr:colOff>
      <xdr:row>42</xdr:row>
      <xdr:rowOff>166158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34695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46160</xdr:rowOff>
    </xdr:from>
    <xdr:ext cx="736600" cy="259045"/>
    <xdr:sp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041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125942</xdr:rowOff>
    </xdr:from>
    <xdr:to>
      <xdr:col>15</xdr:col>
      <xdr:colOff>82550</xdr:colOff>
      <xdr:row>42</xdr:row>
      <xdr:rowOff>146050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32684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26052</xdr:rowOff>
    </xdr:from>
    <xdr:ext cx="762000" cy="259045"/>
    <xdr:sp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8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85725</xdr:rowOff>
    </xdr:from>
    <xdr:to>
      <xdr:col>11</xdr:col>
      <xdr:colOff>31750</xdr:colOff>
      <xdr:row>42</xdr:row>
      <xdr:rowOff>125942</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28662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5944</xdr:rowOff>
    </xdr:from>
    <xdr:ext cx="762000" cy="259045"/>
    <xdr:sp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104775</xdr:rowOff>
    </xdr:from>
    <xdr:to>
      <xdr:col>7</xdr:col>
      <xdr:colOff>31750</xdr:colOff>
      <xdr:row>44</xdr:row>
      <xdr:rowOff>34925</xdr:rowOff>
    </xdr:to>
    <xdr:sp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47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19702</xdr:rowOff>
    </xdr:from>
    <xdr:ext cx="762000" cy="259045"/>
    <xdr:sp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56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115358</xdr:rowOff>
    </xdr:from>
    <xdr:to>
      <xdr:col>23</xdr:col>
      <xdr:colOff>184150</xdr:colOff>
      <xdr:row>43</xdr:row>
      <xdr:rowOff>45508</xdr:rowOff>
    </xdr:to>
    <xdr:sp textlink="">
      <xdr:nvSpPr>
        <xdr:cNvPr id="88" name="楕円 87">
          <a:extLst>
            <a:ext uri="{FF2B5EF4-FFF2-40B4-BE49-F238E27FC236}">
              <a16:creationId xmlns:a16="http://schemas.microsoft.com/office/drawing/2014/main" id="{00000000-0008-0000-0300-000058000000}"/>
            </a:ext>
          </a:extLst>
        </xdr:cNvPr>
        <xdr:cNvSpPr/>
      </xdr:nvSpPr>
      <xdr:spPr>
        <a:xfrm>
          <a:off x="4902200" y="731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87435</xdr:rowOff>
    </xdr:from>
    <xdr:ext cx="762000" cy="259045"/>
    <xdr:sp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288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115358</xdr:rowOff>
    </xdr:from>
    <xdr:to>
      <xdr:col>19</xdr:col>
      <xdr:colOff>184150</xdr:colOff>
      <xdr:row>43</xdr:row>
      <xdr:rowOff>45508</xdr:rowOff>
    </xdr:to>
    <xdr:sp textlink="">
      <xdr:nvSpPr>
        <xdr:cNvPr id="90" name="楕円 89">
          <a:extLst>
            <a:ext uri="{FF2B5EF4-FFF2-40B4-BE49-F238E27FC236}">
              <a16:creationId xmlns:a16="http://schemas.microsoft.com/office/drawing/2014/main" id="{00000000-0008-0000-0300-00005A000000}"/>
            </a:ext>
          </a:extLst>
        </xdr:cNvPr>
        <xdr:cNvSpPr/>
      </xdr:nvSpPr>
      <xdr:spPr>
        <a:xfrm>
          <a:off x="4064000" y="731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30285</xdr:rowOff>
    </xdr:from>
    <xdr:ext cx="736600" cy="259045"/>
    <xdr:sp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4026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95250</xdr:rowOff>
    </xdr:from>
    <xdr:to>
      <xdr:col>15</xdr:col>
      <xdr:colOff>133350</xdr:colOff>
      <xdr:row>43</xdr:row>
      <xdr:rowOff>25400</xdr:rowOff>
    </xdr:to>
    <xdr:sp textlink="">
      <xdr:nvSpPr>
        <xdr:cNvPr id="92" name="楕円 91">
          <a:extLst>
            <a:ext uri="{FF2B5EF4-FFF2-40B4-BE49-F238E27FC236}">
              <a16:creationId xmlns:a16="http://schemas.microsoft.com/office/drawing/2014/main" id="{00000000-0008-0000-0300-00005C000000}"/>
            </a:ext>
          </a:extLst>
        </xdr:cNvPr>
        <xdr:cNvSpPr/>
      </xdr:nvSpPr>
      <xdr:spPr>
        <a:xfrm>
          <a:off x="3175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10177</xdr:rowOff>
    </xdr:from>
    <xdr:ext cx="762000" cy="259045"/>
    <xdr:sp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75142</xdr:rowOff>
    </xdr:from>
    <xdr:to>
      <xdr:col>11</xdr:col>
      <xdr:colOff>82550</xdr:colOff>
      <xdr:row>43</xdr:row>
      <xdr:rowOff>5292</xdr:rowOff>
    </xdr:to>
    <xdr:sp textlink="">
      <xdr:nvSpPr>
        <xdr:cNvPr id="94" name="楕円 93">
          <a:extLst>
            <a:ext uri="{FF2B5EF4-FFF2-40B4-BE49-F238E27FC236}">
              <a16:creationId xmlns:a16="http://schemas.microsoft.com/office/drawing/2014/main" id="{00000000-0008-0000-0300-00005E000000}"/>
            </a:ext>
          </a:extLst>
        </xdr:cNvPr>
        <xdr:cNvSpPr/>
      </xdr:nvSpPr>
      <xdr:spPr>
        <a:xfrm>
          <a:off x="2286000" y="727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161519</xdr:rowOff>
    </xdr:from>
    <xdr:ext cx="762000" cy="259045"/>
    <xdr:sp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362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34925</xdr:rowOff>
    </xdr:from>
    <xdr:to>
      <xdr:col>7</xdr:col>
      <xdr:colOff>31750</xdr:colOff>
      <xdr:row>42</xdr:row>
      <xdr:rowOff>136525</xdr:rowOff>
    </xdr:to>
    <xdr:sp textlink="">
      <xdr:nvSpPr>
        <xdr:cNvPr id="96" name="楕円 95">
          <a:extLst>
            <a:ext uri="{FF2B5EF4-FFF2-40B4-BE49-F238E27FC236}">
              <a16:creationId xmlns:a16="http://schemas.microsoft.com/office/drawing/2014/main" id="{00000000-0008-0000-0300-000060000000}"/>
            </a:ext>
          </a:extLst>
        </xdr:cNvPr>
        <xdr:cNvSpPr/>
      </xdr:nvSpPr>
      <xdr:spPr>
        <a:xfrm>
          <a:off x="1397000" y="72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146702</xdr:rowOff>
    </xdr:from>
    <xdr:ext cx="762000" cy="259045"/>
    <xdr:sp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00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43</xdr:col>
      <xdr:colOff>6350</xdr:colOff>
      <xdr:row>54</xdr:row>
      <xdr:rowOff>12700</xdr:rowOff>
    </xdr:from>
    <xdr:to>
      <xdr:col>49</xdr:col>
      <xdr:colOff>19050</xdr:colOff>
      <xdr:row>55</xdr:row>
      <xdr:rowOff>95250</xdr:rowOff>
    </xdr:to>
    <xdr:sp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事院勧告に伴う人件費の増や給食センター運営及び学童保育所を民間委託したことによる物件費の増等による経常経費充当一般財源等の増加により、普通交付税等の増による経常一般財源等総額の増加が大きく、前年度に比べ</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ポイント減となる</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93.0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％となった。類似団体平均からは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下回っているものの、扶助費については今後も経常的な増加が見込まれること、会計年度任用職員の昇給に伴う人件費の増等の増加要因があることから、引き続き事務事業の見直しを進め、一層の財政健全化に努める。</a:t>
          </a:r>
        </a:p>
      </xdr:txBody>
    </xdr:sp>
    <xdr:clientData/>
  </xdr:twoCellAnchor>
  <xdr:oneCellAnchor>
    <xdr:from>
      <xdr:col>3</xdr:col>
      <xdr:colOff>95250</xdr:colOff>
      <xdr:row>54</xdr:row>
      <xdr:rowOff>139700</xdr:rowOff>
    </xdr:from>
    <xdr:ext cx="298543" cy="225703"/>
    <xdr:sp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3175</xdr:rowOff>
    </xdr:from>
    <xdr:to>
      <xdr:col>23</xdr:col>
      <xdr:colOff>133350</xdr:colOff>
      <xdr:row>64</xdr:row>
      <xdr:rowOff>9207</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0975975"/>
          <a:ext cx="8382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162259</xdr:rowOff>
    </xdr:from>
    <xdr:ext cx="762000" cy="259045"/>
    <xdr:sp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963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17780</xdr:rowOff>
    </xdr:from>
    <xdr:to>
      <xdr:col>19</xdr:col>
      <xdr:colOff>133350</xdr:colOff>
      <xdr:row>64</xdr:row>
      <xdr:rowOff>9207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819130"/>
          <a:ext cx="889000" cy="162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74947</xdr:rowOff>
    </xdr:from>
    <xdr:ext cx="736600" cy="259045"/>
    <xdr:sp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104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89218</xdr:rowOff>
    </xdr:from>
    <xdr:to>
      <xdr:col>15</xdr:col>
      <xdr:colOff>82550</xdr:colOff>
      <xdr:row>63</xdr:row>
      <xdr:rowOff>17780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547668"/>
          <a:ext cx="889000" cy="271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155909</xdr:rowOff>
    </xdr:from>
    <xdr:ext cx="762000" cy="259045"/>
    <xdr:sp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95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89218</xdr:rowOff>
    </xdr:from>
    <xdr:to>
      <xdr:col>11</xdr:col>
      <xdr:colOff>31750</xdr:colOff>
      <xdr:row>63</xdr:row>
      <xdr:rowOff>17780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547668"/>
          <a:ext cx="889000" cy="271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110190</xdr:rowOff>
    </xdr:from>
    <xdr:ext cx="762000" cy="259045"/>
    <xdr:sp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740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69532</xdr:rowOff>
    </xdr:from>
    <xdr:to>
      <xdr:col>7</xdr:col>
      <xdr:colOff>31750</xdr:colOff>
      <xdr:row>63</xdr:row>
      <xdr:rowOff>171132</xdr:rowOff>
    </xdr:to>
    <xdr:sp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155909</xdr:rowOff>
    </xdr:from>
    <xdr:ext cx="762000" cy="259045"/>
    <xdr:sp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95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123825</xdr:rowOff>
    </xdr:from>
    <xdr:to>
      <xdr:col>23</xdr:col>
      <xdr:colOff>184150</xdr:colOff>
      <xdr:row>64</xdr:row>
      <xdr:rowOff>53975</xdr:rowOff>
    </xdr:to>
    <xdr:sp textlink="">
      <xdr:nvSpPr>
        <xdr:cNvPr id="147" name="楕円 146">
          <a:extLst>
            <a:ext uri="{FF2B5EF4-FFF2-40B4-BE49-F238E27FC236}">
              <a16:creationId xmlns:a16="http://schemas.microsoft.com/office/drawing/2014/main" id="{00000000-0008-0000-0300-000093000000}"/>
            </a:ext>
          </a:extLst>
        </xdr:cNvPr>
        <xdr:cNvSpPr/>
      </xdr:nvSpPr>
      <xdr:spPr>
        <a:xfrm>
          <a:off x="4902200" y="1092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140352</xdr:rowOff>
    </xdr:from>
    <xdr:ext cx="762000" cy="259045"/>
    <xdr:sp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770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129857</xdr:rowOff>
    </xdr:from>
    <xdr:to>
      <xdr:col>19</xdr:col>
      <xdr:colOff>184150</xdr:colOff>
      <xdr:row>64</xdr:row>
      <xdr:rowOff>60007</xdr:rowOff>
    </xdr:to>
    <xdr:sp textlink="">
      <xdr:nvSpPr>
        <xdr:cNvPr id="149" name="楕円 148">
          <a:extLst>
            <a:ext uri="{FF2B5EF4-FFF2-40B4-BE49-F238E27FC236}">
              <a16:creationId xmlns:a16="http://schemas.microsoft.com/office/drawing/2014/main" id="{00000000-0008-0000-0300-000095000000}"/>
            </a:ext>
          </a:extLst>
        </xdr:cNvPr>
        <xdr:cNvSpPr/>
      </xdr:nvSpPr>
      <xdr:spPr>
        <a:xfrm>
          <a:off x="4064000" y="10931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70184</xdr:rowOff>
    </xdr:from>
    <xdr:ext cx="736600" cy="259045"/>
    <xdr:sp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7000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138430</xdr:rowOff>
    </xdr:from>
    <xdr:to>
      <xdr:col>15</xdr:col>
      <xdr:colOff>133350</xdr:colOff>
      <xdr:row>63</xdr:row>
      <xdr:rowOff>68580</xdr:rowOff>
    </xdr:to>
    <xdr:sp textlink="">
      <xdr:nvSpPr>
        <xdr:cNvPr id="151" name="楕円 150">
          <a:extLst>
            <a:ext uri="{FF2B5EF4-FFF2-40B4-BE49-F238E27FC236}">
              <a16:creationId xmlns:a16="http://schemas.microsoft.com/office/drawing/2014/main" id="{00000000-0008-0000-0300-000097000000}"/>
            </a:ext>
          </a:extLst>
        </xdr:cNvPr>
        <xdr:cNvSpPr/>
      </xdr:nvSpPr>
      <xdr:spPr>
        <a:xfrm>
          <a:off x="3175000" y="107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78757</xdr:rowOff>
    </xdr:from>
    <xdr:ext cx="762000" cy="259045"/>
    <xdr:sp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53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38418</xdr:rowOff>
    </xdr:from>
    <xdr:to>
      <xdr:col>11</xdr:col>
      <xdr:colOff>82550</xdr:colOff>
      <xdr:row>61</xdr:row>
      <xdr:rowOff>140018</xdr:rowOff>
    </xdr:to>
    <xdr:sp textlink="">
      <xdr:nvSpPr>
        <xdr:cNvPr id="153" name="楕円 152">
          <a:extLst>
            <a:ext uri="{FF2B5EF4-FFF2-40B4-BE49-F238E27FC236}">
              <a16:creationId xmlns:a16="http://schemas.microsoft.com/office/drawing/2014/main" id="{00000000-0008-0000-0300-000099000000}"/>
            </a:ext>
          </a:extLst>
        </xdr:cNvPr>
        <xdr:cNvSpPr/>
      </xdr:nvSpPr>
      <xdr:spPr>
        <a:xfrm>
          <a:off x="2286000" y="10496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150195</xdr:rowOff>
    </xdr:from>
    <xdr:ext cx="762000" cy="259045"/>
    <xdr:sp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265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138430</xdr:rowOff>
    </xdr:from>
    <xdr:to>
      <xdr:col>7</xdr:col>
      <xdr:colOff>31750</xdr:colOff>
      <xdr:row>63</xdr:row>
      <xdr:rowOff>68580</xdr:rowOff>
    </xdr:to>
    <xdr:sp textlink="">
      <xdr:nvSpPr>
        <xdr:cNvPr id="155" name="楕円 154">
          <a:extLst>
            <a:ext uri="{FF2B5EF4-FFF2-40B4-BE49-F238E27FC236}">
              <a16:creationId xmlns:a16="http://schemas.microsoft.com/office/drawing/2014/main" id="{00000000-0008-0000-0300-00009B000000}"/>
            </a:ext>
          </a:extLst>
        </xdr:cNvPr>
        <xdr:cNvSpPr/>
      </xdr:nvSpPr>
      <xdr:spPr>
        <a:xfrm>
          <a:off x="1397000" y="107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78757</xdr:rowOff>
    </xdr:from>
    <xdr:ext cx="762000" cy="259045"/>
    <xdr:sp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53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[164,747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43</xdr:col>
      <xdr:colOff>6350</xdr:colOff>
      <xdr:row>76</xdr:row>
      <xdr:rowOff>50800</xdr:rowOff>
    </xdr:from>
    <xdr:to>
      <xdr:col>49</xdr:col>
      <xdr:colOff>19050</xdr:colOff>
      <xdr:row>77</xdr:row>
      <xdr:rowOff>133350</xdr:rowOff>
    </xdr:to>
    <xdr:sp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ついては、人事院勧告に伴う職員給与や会計年度任用職員報酬等の増及び会計年度任用職員分勤勉手当の皆増、物件費については、小学校施設整備事業や給食センター運営事業の増により増加し、維持補修費については、道路維持清掃事業等が増加した結果、前年度より、</a:t>
          </a:r>
          <a:r>
            <a:rPr kumimoji="1" lang="en-US" altLang="ja-JP" sz="1300">
              <a:latin typeface="ＭＳ Ｐゴシック" panose="020B0600070205080204" pitchFamily="50" charset="-128"/>
              <a:ea typeface="ＭＳ Ｐゴシック" panose="020B0600070205080204" pitchFamily="50" charset="-128"/>
            </a:rPr>
            <a:t>16,556</a:t>
          </a:r>
          <a:r>
            <a:rPr kumimoji="1" lang="ja-JP" altLang="en-US" sz="1300">
              <a:latin typeface="ＭＳ Ｐゴシック" panose="020B0600070205080204" pitchFamily="50" charset="-128"/>
              <a:ea typeface="ＭＳ Ｐゴシック" panose="020B0600070205080204" pitchFamily="50" charset="-128"/>
            </a:rPr>
            <a:t>円増となる</a:t>
          </a:r>
          <a:r>
            <a:rPr kumimoji="1" lang="en-US" altLang="ja-JP" sz="1300">
              <a:latin typeface="ＭＳ Ｐゴシック" panose="020B0600070205080204" pitchFamily="50" charset="-128"/>
              <a:ea typeface="ＭＳ Ｐゴシック" panose="020B0600070205080204" pitchFamily="50" charset="-128"/>
            </a:rPr>
            <a:t>164,747</a:t>
          </a:r>
          <a:r>
            <a:rPr kumimoji="1" lang="ja-JP" altLang="en-US" sz="1300">
              <a:latin typeface="ＭＳ Ｐゴシック" panose="020B0600070205080204" pitchFamily="50" charset="-128"/>
              <a:ea typeface="ＭＳ Ｐゴシック" panose="020B0600070205080204" pitchFamily="50" charset="-128"/>
            </a:rPr>
            <a:t>円となった。類似団体平均からは</a:t>
          </a:r>
          <a:r>
            <a:rPr kumimoji="1" lang="en-US" altLang="ja-JP" sz="1300">
              <a:latin typeface="ＭＳ Ｐゴシック" panose="020B0600070205080204" pitchFamily="50" charset="-128"/>
              <a:ea typeface="ＭＳ Ｐゴシック" panose="020B0600070205080204" pitchFamily="50" charset="-128"/>
            </a:rPr>
            <a:t>17,237</a:t>
          </a:r>
          <a:r>
            <a:rPr kumimoji="1" lang="ja-JP" altLang="en-US" sz="1300">
              <a:latin typeface="ＭＳ Ｐゴシック" panose="020B0600070205080204" pitchFamily="50" charset="-128"/>
              <a:ea typeface="ＭＳ Ｐゴシック" panose="020B0600070205080204" pitchFamily="50" charset="-128"/>
            </a:rPr>
            <a:t>円上回っており、物価高騰の影響等から今後も増加の見込である。施設の管理運営方法の見直しや、経費削減の徹底により増加幅の抑制に努めていく。</a:t>
          </a:r>
        </a:p>
      </xdr:txBody>
    </xdr:sp>
    <xdr:clientData/>
  </xdr:twoCellAnchor>
  <xdr:oneCellAnchor>
    <xdr:from>
      <xdr:col>3</xdr:col>
      <xdr:colOff>95250</xdr:colOff>
      <xdr:row>77</xdr:row>
      <xdr:rowOff>6350</xdr:rowOff>
    </xdr:from>
    <xdr:ext cx="349839" cy="225703"/>
    <xdr:sp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21885</xdr:rowOff>
    </xdr:from>
    <xdr:to>
      <xdr:col>23</xdr:col>
      <xdr:colOff>133350</xdr:colOff>
      <xdr:row>81</xdr:row>
      <xdr:rowOff>78956</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909335"/>
          <a:ext cx="838200" cy="57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156715</xdr:rowOff>
    </xdr:from>
    <xdr:ext cx="762000" cy="259045"/>
    <xdr:sp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3701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21885</xdr:rowOff>
    </xdr:from>
    <xdr:to>
      <xdr:col>19</xdr:col>
      <xdr:colOff>133350</xdr:colOff>
      <xdr:row>81</xdr:row>
      <xdr:rowOff>25664</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3909335"/>
          <a:ext cx="889000" cy="3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41986</xdr:rowOff>
    </xdr:from>
    <xdr:ext cx="736600" cy="259045"/>
    <xdr:sp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5865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25288</xdr:rowOff>
    </xdr:from>
    <xdr:to>
      <xdr:col>15</xdr:col>
      <xdr:colOff>82550</xdr:colOff>
      <xdr:row>81</xdr:row>
      <xdr:rowOff>25664</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3912738"/>
          <a:ext cx="889000" cy="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42865</xdr:rowOff>
    </xdr:from>
    <xdr:ext cx="762000" cy="259045"/>
    <xdr:sp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587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15446</xdr:rowOff>
    </xdr:from>
    <xdr:to>
      <xdr:col>11</xdr:col>
      <xdr:colOff>31750</xdr:colOff>
      <xdr:row>81</xdr:row>
      <xdr:rowOff>25288</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902896"/>
          <a:ext cx="889000" cy="9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29274</xdr:rowOff>
    </xdr:from>
    <xdr:ext cx="762000" cy="259045"/>
    <xdr:sp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573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169278</xdr:rowOff>
    </xdr:from>
    <xdr:to>
      <xdr:col>7</xdr:col>
      <xdr:colOff>31750</xdr:colOff>
      <xdr:row>81</xdr:row>
      <xdr:rowOff>99428</xdr:rowOff>
    </xdr:to>
    <xdr:sp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885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84205</xdr:rowOff>
    </xdr:from>
    <xdr:ext cx="762000" cy="259045"/>
    <xdr:sp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971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28156</xdr:rowOff>
    </xdr:from>
    <xdr:to>
      <xdr:col>23</xdr:col>
      <xdr:colOff>184150</xdr:colOff>
      <xdr:row>81</xdr:row>
      <xdr:rowOff>129756</xdr:rowOff>
    </xdr:to>
    <xdr:sp textlink="">
      <xdr:nvSpPr>
        <xdr:cNvPr id="212" name="楕円 211">
          <a:extLst>
            <a:ext uri="{FF2B5EF4-FFF2-40B4-BE49-F238E27FC236}">
              <a16:creationId xmlns:a16="http://schemas.microsoft.com/office/drawing/2014/main" id="{00000000-0008-0000-0300-0000D4000000}"/>
            </a:ext>
          </a:extLst>
        </xdr:cNvPr>
        <xdr:cNvSpPr/>
      </xdr:nvSpPr>
      <xdr:spPr>
        <a:xfrm>
          <a:off x="4902200" y="13915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233</xdr:rowOff>
    </xdr:from>
    <xdr:ext cx="762000" cy="259045"/>
    <xdr:sp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887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142535</xdr:rowOff>
    </xdr:from>
    <xdr:to>
      <xdr:col>19</xdr:col>
      <xdr:colOff>184150</xdr:colOff>
      <xdr:row>81</xdr:row>
      <xdr:rowOff>72685</xdr:rowOff>
    </xdr:to>
    <xdr:sp textlink="">
      <xdr:nvSpPr>
        <xdr:cNvPr id="214" name="楕円 213">
          <a:extLst>
            <a:ext uri="{FF2B5EF4-FFF2-40B4-BE49-F238E27FC236}">
              <a16:creationId xmlns:a16="http://schemas.microsoft.com/office/drawing/2014/main" id="{00000000-0008-0000-0300-0000D6000000}"/>
            </a:ext>
          </a:extLst>
        </xdr:cNvPr>
        <xdr:cNvSpPr/>
      </xdr:nvSpPr>
      <xdr:spPr>
        <a:xfrm>
          <a:off x="4064000" y="13858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57462</xdr:rowOff>
    </xdr:from>
    <xdr:ext cx="736600" cy="259045"/>
    <xdr:sp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9449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146314</xdr:rowOff>
    </xdr:from>
    <xdr:to>
      <xdr:col>15</xdr:col>
      <xdr:colOff>133350</xdr:colOff>
      <xdr:row>81</xdr:row>
      <xdr:rowOff>76464</xdr:rowOff>
    </xdr:to>
    <xdr:sp textlink="">
      <xdr:nvSpPr>
        <xdr:cNvPr id="216" name="楕円 215">
          <a:extLst>
            <a:ext uri="{FF2B5EF4-FFF2-40B4-BE49-F238E27FC236}">
              <a16:creationId xmlns:a16="http://schemas.microsoft.com/office/drawing/2014/main" id="{00000000-0008-0000-0300-0000D8000000}"/>
            </a:ext>
          </a:extLst>
        </xdr:cNvPr>
        <xdr:cNvSpPr/>
      </xdr:nvSpPr>
      <xdr:spPr>
        <a:xfrm>
          <a:off x="3175000" y="13862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61241</xdr:rowOff>
    </xdr:from>
    <xdr:ext cx="762000" cy="259045"/>
    <xdr:sp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948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145938</xdr:rowOff>
    </xdr:from>
    <xdr:to>
      <xdr:col>11</xdr:col>
      <xdr:colOff>82550</xdr:colOff>
      <xdr:row>81</xdr:row>
      <xdr:rowOff>76088</xdr:rowOff>
    </xdr:to>
    <xdr:sp textlink="">
      <xdr:nvSpPr>
        <xdr:cNvPr id="218" name="楕円 217">
          <a:extLst>
            <a:ext uri="{FF2B5EF4-FFF2-40B4-BE49-F238E27FC236}">
              <a16:creationId xmlns:a16="http://schemas.microsoft.com/office/drawing/2014/main" id="{00000000-0008-0000-0300-0000DA000000}"/>
            </a:ext>
          </a:extLst>
        </xdr:cNvPr>
        <xdr:cNvSpPr/>
      </xdr:nvSpPr>
      <xdr:spPr>
        <a:xfrm>
          <a:off x="2286000" y="13861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60865</xdr:rowOff>
    </xdr:from>
    <xdr:ext cx="762000" cy="259045"/>
    <xdr:sp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9483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136096</xdr:rowOff>
    </xdr:from>
    <xdr:to>
      <xdr:col>7</xdr:col>
      <xdr:colOff>31750</xdr:colOff>
      <xdr:row>81</xdr:row>
      <xdr:rowOff>66246</xdr:rowOff>
    </xdr:to>
    <xdr:sp textlink="">
      <xdr:nvSpPr>
        <xdr:cNvPr id="220" name="楕円 219">
          <a:extLst>
            <a:ext uri="{FF2B5EF4-FFF2-40B4-BE49-F238E27FC236}">
              <a16:creationId xmlns:a16="http://schemas.microsoft.com/office/drawing/2014/main" id="{00000000-0008-0000-0300-0000DC000000}"/>
            </a:ext>
          </a:extLst>
        </xdr:cNvPr>
        <xdr:cNvSpPr/>
      </xdr:nvSpPr>
      <xdr:spPr>
        <a:xfrm>
          <a:off x="1397000" y="1385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76423</xdr:rowOff>
    </xdr:from>
    <xdr:ext cx="762000" cy="259045"/>
    <xdr:sp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620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国に比して若年層の職員の占める割合が高いことから、若年層に重点を置いた給与改定を国に準じて行ったため、増加した。引き続き人事評価制度の推進を図ることにより、一層の給与の適正化に努める。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116114</xdr:rowOff>
    </xdr:from>
    <xdr:to>
      <xdr:col>81</xdr:col>
      <xdr:colOff>44450</xdr:colOff>
      <xdr:row>84</xdr:row>
      <xdr:rowOff>13607</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346464"/>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3827</xdr:rowOff>
    </xdr:from>
    <xdr:ext cx="762000" cy="259045"/>
    <xdr:sp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05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116114</xdr:rowOff>
    </xdr:from>
    <xdr:to>
      <xdr:col>77</xdr:col>
      <xdr:colOff>44450</xdr:colOff>
      <xdr:row>84</xdr:row>
      <xdr:rowOff>48079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346464"/>
          <a:ext cx="8890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118127</xdr:rowOff>
    </xdr:from>
    <xdr:ext cx="736600" cy="259045"/>
    <xdr:sp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519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48079</xdr:rowOff>
    </xdr:from>
    <xdr:to>
      <xdr:col>72</xdr:col>
      <xdr:colOff>203200</xdr:colOff>
      <xdr:row>85</xdr:row>
      <xdr:rowOff>31750</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449879"/>
          <a:ext cx="889000" cy="155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118127</xdr:rowOff>
    </xdr:from>
    <xdr:ext cx="762000" cy="259045"/>
    <xdr:sp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51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31750</xdr:rowOff>
    </xdr:from>
    <xdr:to>
      <xdr:col>68</xdr:col>
      <xdr:colOff>152400</xdr:colOff>
      <xdr:row>85</xdr:row>
      <xdr:rowOff>66221</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605000"/>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160763</xdr:rowOff>
    </xdr:from>
    <xdr:ext cx="762000" cy="259045"/>
    <xdr:sp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168729</xdr:rowOff>
    </xdr:from>
    <xdr:to>
      <xdr:col>64</xdr:col>
      <xdr:colOff>152400</xdr:colOff>
      <xdr:row>84</xdr:row>
      <xdr:rowOff>98879</xdr:rowOff>
    </xdr:to>
    <xdr:sp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399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109056</xdr:rowOff>
    </xdr:from>
    <xdr:ext cx="762000" cy="259045"/>
    <xdr:sp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167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134257</xdr:rowOff>
    </xdr:from>
    <xdr:to>
      <xdr:col>81</xdr:col>
      <xdr:colOff>95250</xdr:colOff>
      <xdr:row>84</xdr:row>
      <xdr:rowOff>64407</xdr:rowOff>
    </xdr:to>
    <xdr:sp textlink="">
      <xdr:nvSpPr>
        <xdr:cNvPr id="276" name="楕円 275">
          <a:extLst>
            <a:ext uri="{FF2B5EF4-FFF2-40B4-BE49-F238E27FC236}">
              <a16:creationId xmlns:a16="http://schemas.microsoft.com/office/drawing/2014/main" id="{00000000-0008-0000-0300-000014010000}"/>
            </a:ext>
          </a:extLst>
        </xdr:cNvPr>
        <xdr:cNvSpPr/>
      </xdr:nvSpPr>
      <xdr:spPr>
        <a:xfrm>
          <a:off x="16967200" y="1436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150784</xdr:rowOff>
    </xdr:from>
    <xdr:ext cx="762000" cy="259045"/>
    <xdr:sp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209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65314</xdr:rowOff>
    </xdr:from>
    <xdr:to>
      <xdr:col>77</xdr:col>
      <xdr:colOff>95250</xdr:colOff>
      <xdr:row>83</xdr:row>
      <xdr:rowOff>166914</xdr:rowOff>
    </xdr:to>
    <xdr:sp textlink="">
      <xdr:nvSpPr>
        <xdr:cNvPr id="278" name="楕円 277">
          <a:extLst>
            <a:ext uri="{FF2B5EF4-FFF2-40B4-BE49-F238E27FC236}">
              <a16:creationId xmlns:a16="http://schemas.microsoft.com/office/drawing/2014/main" id="{00000000-0008-0000-0300-000016010000}"/>
            </a:ext>
          </a:extLst>
        </xdr:cNvPr>
        <xdr:cNvSpPr/>
      </xdr:nvSpPr>
      <xdr:spPr>
        <a:xfrm>
          <a:off x="16129000" y="1429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5641</xdr:rowOff>
    </xdr:from>
    <xdr:ext cx="736600" cy="259045"/>
    <xdr:sp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0645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168729</xdr:rowOff>
    </xdr:from>
    <xdr:to>
      <xdr:col>73</xdr:col>
      <xdr:colOff>44450</xdr:colOff>
      <xdr:row>84</xdr:row>
      <xdr:rowOff>98879</xdr:rowOff>
    </xdr:to>
    <xdr:sp textlink="">
      <xdr:nvSpPr>
        <xdr:cNvPr id="280" name="楕円 279">
          <a:extLst>
            <a:ext uri="{FF2B5EF4-FFF2-40B4-BE49-F238E27FC236}">
              <a16:creationId xmlns:a16="http://schemas.microsoft.com/office/drawing/2014/main" id="{00000000-0008-0000-0300-000018010000}"/>
            </a:ext>
          </a:extLst>
        </xdr:cNvPr>
        <xdr:cNvSpPr/>
      </xdr:nvSpPr>
      <xdr:spPr>
        <a:xfrm>
          <a:off x="15240000" y="14399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109056</xdr:rowOff>
    </xdr:from>
    <xdr:ext cx="762000" cy="259045"/>
    <xdr:sp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167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152400</xdr:rowOff>
    </xdr:from>
    <xdr:to>
      <xdr:col>68</xdr:col>
      <xdr:colOff>203200</xdr:colOff>
      <xdr:row>85</xdr:row>
      <xdr:rowOff>82550</xdr:rowOff>
    </xdr:to>
    <xdr:sp textlink="">
      <xdr:nvSpPr>
        <xdr:cNvPr id="282" name="楕円 281">
          <a:extLst>
            <a:ext uri="{FF2B5EF4-FFF2-40B4-BE49-F238E27FC236}">
              <a16:creationId xmlns:a16="http://schemas.microsoft.com/office/drawing/2014/main" id="{00000000-0008-0000-0300-00001A010000}"/>
            </a:ext>
          </a:extLst>
        </xdr:cNvPr>
        <xdr:cNvSpPr/>
      </xdr:nvSpPr>
      <xdr:spPr>
        <a:xfrm>
          <a:off x="14351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67327</xdr:rowOff>
    </xdr:from>
    <xdr:ext cx="762000" cy="259045"/>
    <xdr:sp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15421</xdr:rowOff>
    </xdr:from>
    <xdr:to>
      <xdr:col>64</xdr:col>
      <xdr:colOff>152400</xdr:colOff>
      <xdr:row>85</xdr:row>
      <xdr:rowOff>117021</xdr:rowOff>
    </xdr:to>
    <xdr:sp textlink="">
      <xdr:nvSpPr>
        <xdr:cNvPr id="284" name="楕円 283">
          <a:extLst>
            <a:ext uri="{FF2B5EF4-FFF2-40B4-BE49-F238E27FC236}">
              <a16:creationId xmlns:a16="http://schemas.microsoft.com/office/drawing/2014/main" id="{00000000-0008-0000-0300-00001C010000}"/>
            </a:ext>
          </a:extLst>
        </xdr:cNvPr>
        <xdr:cNvSpPr/>
      </xdr:nvSpPr>
      <xdr:spPr>
        <a:xfrm>
          <a:off x="134620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101798</xdr:rowOff>
    </xdr:from>
    <xdr:ext cx="762000" cy="259045"/>
    <xdr:sp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675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100</xdr:col>
      <xdr:colOff>127000</xdr:colOff>
      <xdr:row>54</xdr:row>
      <xdr:rowOff>12700</xdr:rowOff>
    </xdr:from>
    <xdr:to>
      <xdr:col>106</xdr:col>
      <xdr:colOff>139700</xdr:colOff>
      <xdr:row>55</xdr:row>
      <xdr:rowOff>95250</xdr:rowOff>
    </xdr:to>
    <xdr:sp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全職員については、定年延長の制度完成以降となる令和</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年に目標数値（</a:t>
          </a:r>
          <a:r>
            <a:rPr kumimoji="1" lang="en-US" altLang="ja-JP" sz="1300">
              <a:latin typeface="ＭＳ Ｐゴシック" panose="020B0600070205080204" pitchFamily="50" charset="-128"/>
              <a:ea typeface="ＭＳ Ｐゴシック" panose="020B0600070205080204" pitchFamily="50" charset="-128"/>
            </a:rPr>
            <a:t>485</a:t>
          </a:r>
          <a:r>
            <a:rPr kumimoji="1" lang="ja-JP" altLang="en-US" sz="1300">
              <a:latin typeface="ＭＳ Ｐゴシック" panose="020B0600070205080204" pitchFamily="50" charset="-128"/>
              <a:ea typeface="ＭＳ Ｐゴシック" panose="020B0600070205080204" pitchFamily="50" charset="-128"/>
            </a:rPr>
            <a:t>人）を達成することを目標とし、その後社会情勢や人口の減少等の状況を鑑みながら漸減させることを基本とする。消防職員については、定年延長による若年層の減少及び、令和</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年度以降の大量退職を見据え、令和</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年度時には条例定数である</a:t>
          </a:r>
          <a:r>
            <a:rPr kumimoji="1" lang="en-US" altLang="ja-JP" sz="1300">
              <a:latin typeface="ＭＳ Ｐゴシック" panose="020B0600070205080204" pitchFamily="50" charset="-128"/>
              <a:ea typeface="ＭＳ Ｐゴシック" panose="020B0600070205080204" pitchFamily="50" charset="-128"/>
            </a:rPr>
            <a:t>107</a:t>
          </a:r>
          <a:r>
            <a:rPr kumimoji="1" lang="ja-JP" altLang="en-US" sz="1300">
              <a:latin typeface="ＭＳ Ｐゴシック" panose="020B0600070205080204" pitchFamily="50" charset="-128"/>
              <a:ea typeface="ＭＳ Ｐゴシック" panose="020B0600070205080204" pitchFamily="50" charset="-128"/>
            </a:rPr>
            <a:t>名を限度として、その後大量退職の第一波が落ち着く令和</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年度に目標値の</a:t>
          </a:r>
          <a:r>
            <a:rPr kumimoji="1" lang="en-US" altLang="ja-JP" sz="1300">
              <a:latin typeface="ＭＳ Ｐゴシック" panose="020B0600070205080204" pitchFamily="50" charset="-128"/>
              <a:ea typeface="ＭＳ Ｐゴシック" panose="020B0600070205080204" pitchFamily="50" charset="-128"/>
            </a:rPr>
            <a:t>97</a:t>
          </a:r>
          <a:r>
            <a:rPr kumimoji="1" lang="ja-JP" altLang="en-US" sz="1300">
              <a:latin typeface="ＭＳ Ｐゴシック" panose="020B0600070205080204" pitchFamily="50" charset="-128"/>
              <a:ea typeface="ＭＳ Ｐゴシック" panose="020B0600070205080204" pitchFamily="50" charset="-128"/>
            </a:rPr>
            <a:t>名となるよう漸減させることを基本とする。</a:t>
          </a:r>
        </a:p>
      </xdr:txBody>
    </xdr:sp>
    <xdr:clientData/>
  </xdr:twoCellAnchor>
  <xdr:oneCellAnchor>
    <xdr:from>
      <xdr:col>61</xdr:col>
      <xdr:colOff>6350</xdr:colOff>
      <xdr:row>54</xdr:row>
      <xdr:rowOff>139700</xdr:rowOff>
    </xdr:from>
    <xdr:ext cx="349839" cy="225703"/>
    <xdr:sp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72072</xdr:rowOff>
    </xdr:from>
    <xdr:to>
      <xdr:col>81</xdr:col>
      <xdr:colOff>44450</xdr:colOff>
      <xdr:row>63</xdr:row>
      <xdr:rowOff>94192</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873422"/>
          <a:ext cx="838200" cy="22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42880</xdr:rowOff>
    </xdr:from>
    <xdr:ext cx="762000" cy="259045"/>
    <xdr:sp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329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49954</xdr:rowOff>
    </xdr:from>
    <xdr:to>
      <xdr:col>77</xdr:col>
      <xdr:colOff>44450</xdr:colOff>
      <xdr:row>63</xdr:row>
      <xdr:rowOff>72072</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851304"/>
          <a:ext cx="889000" cy="22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120032</xdr:rowOff>
    </xdr:from>
    <xdr:ext cx="736600" cy="259045"/>
    <xdr:sp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2355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29845</xdr:rowOff>
    </xdr:from>
    <xdr:to>
      <xdr:col>72</xdr:col>
      <xdr:colOff>203200</xdr:colOff>
      <xdr:row>63</xdr:row>
      <xdr:rowOff>49954</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831195"/>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103946</xdr:rowOff>
    </xdr:from>
    <xdr:ext cx="762000" cy="259045"/>
    <xdr:sp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219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25823</xdr:rowOff>
    </xdr:from>
    <xdr:to>
      <xdr:col>68</xdr:col>
      <xdr:colOff>152400</xdr:colOff>
      <xdr:row>63</xdr:row>
      <xdr:rowOff>29845</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827173"/>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97913</xdr:rowOff>
    </xdr:from>
    <xdr:ext cx="762000" cy="259045"/>
    <xdr:sp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213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154517</xdr:rowOff>
    </xdr:from>
    <xdr:to>
      <xdr:col>64</xdr:col>
      <xdr:colOff>152400</xdr:colOff>
      <xdr:row>63</xdr:row>
      <xdr:rowOff>84667</xdr:rowOff>
    </xdr:to>
    <xdr:sp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78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69444</xdr:rowOff>
    </xdr:from>
    <xdr:ext cx="762000" cy="259045"/>
    <xdr:sp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87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43392</xdr:rowOff>
    </xdr:from>
    <xdr:to>
      <xdr:col>81</xdr:col>
      <xdr:colOff>95250</xdr:colOff>
      <xdr:row>63</xdr:row>
      <xdr:rowOff>144992</xdr:rowOff>
    </xdr:to>
    <xdr:sp textlink="">
      <xdr:nvSpPr>
        <xdr:cNvPr id="339" name="楕円 338">
          <a:extLst>
            <a:ext uri="{FF2B5EF4-FFF2-40B4-BE49-F238E27FC236}">
              <a16:creationId xmlns:a16="http://schemas.microsoft.com/office/drawing/2014/main" id="{00000000-0008-0000-0300-000053010000}"/>
            </a:ext>
          </a:extLst>
        </xdr:cNvPr>
        <xdr:cNvSpPr/>
      </xdr:nvSpPr>
      <xdr:spPr>
        <a:xfrm>
          <a:off x="16967200" y="1084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15469</xdr:rowOff>
    </xdr:from>
    <xdr:ext cx="762000" cy="259045"/>
    <xdr:sp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816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21272</xdr:rowOff>
    </xdr:from>
    <xdr:to>
      <xdr:col>77</xdr:col>
      <xdr:colOff>95250</xdr:colOff>
      <xdr:row>63</xdr:row>
      <xdr:rowOff>122872</xdr:rowOff>
    </xdr:to>
    <xdr:sp textlink="">
      <xdr:nvSpPr>
        <xdr:cNvPr id="341" name="楕円 340">
          <a:extLst>
            <a:ext uri="{FF2B5EF4-FFF2-40B4-BE49-F238E27FC236}">
              <a16:creationId xmlns:a16="http://schemas.microsoft.com/office/drawing/2014/main" id="{00000000-0008-0000-0300-000055010000}"/>
            </a:ext>
          </a:extLst>
        </xdr:cNvPr>
        <xdr:cNvSpPr/>
      </xdr:nvSpPr>
      <xdr:spPr>
        <a:xfrm>
          <a:off x="16129000" y="10822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107649</xdr:rowOff>
    </xdr:from>
    <xdr:ext cx="736600" cy="259045"/>
    <xdr:sp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9089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170604</xdr:rowOff>
    </xdr:from>
    <xdr:to>
      <xdr:col>73</xdr:col>
      <xdr:colOff>44450</xdr:colOff>
      <xdr:row>63</xdr:row>
      <xdr:rowOff>100754</xdr:rowOff>
    </xdr:to>
    <xdr:sp textlink="">
      <xdr:nvSpPr>
        <xdr:cNvPr id="343" name="楕円 342">
          <a:extLst>
            <a:ext uri="{FF2B5EF4-FFF2-40B4-BE49-F238E27FC236}">
              <a16:creationId xmlns:a16="http://schemas.microsoft.com/office/drawing/2014/main" id="{00000000-0008-0000-0300-000057010000}"/>
            </a:ext>
          </a:extLst>
        </xdr:cNvPr>
        <xdr:cNvSpPr/>
      </xdr:nvSpPr>
      <xdr:spPr>
        <a:xfrm>
          <a:off x="15240000" y="1080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85531</xdr:rowOff>
    </xdr:from>
    <xdr:ext cx="762000" cy="259045"/>
    <xdr:sp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88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150495</xdr:rowOff>
    </xdr:from>
    <xdr:to>
      <xdr:col>68</xdr:col>
      <xdr:colOff>203200</xdr:colOff>
      <xdr:row>63</xdr:row>
      <xdr:rowOff>80645</xdr:rowOff>
    </xdr:to>
    <xdr:sp textlink="">
      <xdr:nvSpPr>
        <xdr:cNvPr id="345" name="楕円 344">
          <a:extLst>
            <a:ext uri="{FF2B5EF4-FFF2-40B4-BE49-F238E27FC236}">
              <a16:creationId xmlns:a16="http://schemas.microsoft.com/office/drawing/2014/main" id="{00000000-0008-0000-0300-000059010000}"/>
            </a:ext>
          </a:extLst>
        </xdr:cNvPr>
        <xdr:cNvSpPr/>
      </xdr:nvSpPr>
      <xdr:spPr>
        <a:xfrm>
          <a:off x="14351000" y="10780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65422</xdr:rowOff>
    </xdr:from>
    <xdr:ext cx="762000" cy="259045"/>
    <xdr:sp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866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146473</xdr:rowOff>
    </xdr:from>
    <xdr:to>
      <xdr:col>64</xdr:col>
      <xdr:colOff>152400</xdr:colOff>
      <xdr:row>63</xdr:row>
      <xdr:rowOff>76623</xdr:rowOff>
    </xdr:to>
    <xdr:sp textlink="">
      <xdr:nvSpPr>
        <xdr:cNvPr id="347" name="楕円 346">
          <a:extLst>
            <a:ext uri="{FF2B5EF4-FFF2-40B4-BE49-F238E27FC236}">
              <a16:creationId xmlns:a16="http://schemas.microsoft.com/office/drawing/2014/main" id="{00000000-0008-0000-0300-00005B010000}"/>
            </a:ext>
          </a:extLst>
        </xdr:cNvPr>
        <xdr:cNvSpPr/>
      </xdr:nvSpPr>
      <xdr:spPr>
        <a:xfrm>
          <a:off x="13462000" y="1077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86800</xdr:rowOff>
    </xdr:from>
    <xdr:ext cx="762000" cy="259045"/>
    <xdr:sp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54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100</xdr:col>
      <xdr:colOff>127000</xdr:colOff>
      <xdr:row>31</xdr:row>
      <xdr:rowOff>146050</xdr:rowOff>
    </xdr:from>
    <xdr:to>
      <xdr:col>106</xdr:col>
      <xdr:colOff>139700</xdr:colOff>
      <xdr:row>33</xdr:row>
      <xdr:rowOff>57150</xdr:rowOff>
    </xdr:to>
    <xdr:sp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普通交付税や元利償還金の減により単年度の数値は減少し、前年度から</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ポイント減少して</a:t>
          </a:r>
          <a:r>
            <a:rPr kumimoji="1" lang="en-US" altLang="ja-JP" sz="1300">
              <a:latin typeface="ＭＳ Ｐゴシック" panose="020B0600070205080204" pitchFamily="50" charset="-128"/>
              <a:ea typeface="ＭＳ Ｐゴシック" panose="020B0600070205080204" pitchFamily="50" charset="-128"/>
            </a:rPr>
            <a:t>4.1</a:t>
          </a:r>
          <a:r>
            <a:rPr kumimoji="1" lang="ja-JP" altLang="en-US" sz="1300">
              <a:latin typeface="ＭＳ Ｐゴシック" panose="020B0600070205080204" pitchFamily="50" charset="-128"/>
              <a:ea typeface="ＭＳ Ｐゴシック" panose="020B0600070205080204" pitchFamily="50" charset="-128"/>
            </a:rPr>
            <a:t>％となった。近年、数値は横ばいで推移しており、類似団体平均からは</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下回っている。公営企業については、起債償還が依然として高水準で推移していることに伴い、多額の繰出金が必要とされ、また、公共施設の老朽化対策や想定される大規模事業により、公債費の増加が想定されるため、引き続き適正な市債発行や後年度の公債費の推移を考慮した償還条件の設定等をとおして、公債費の抑制に努めていく。</a:t>
          </a:r>
        </a:p>
      </xdr:txBody>
    </xdr:sp>
    <xdr:clientData/>
  </xdr:twoCellAnchor>
  <xdr:oneCellAnchor>
    <xdr:from>
      <xdr:col>61</xdr:col>
      <xdr:colOff>6350</xdr:colOff>
      <xdr:row>32</xdr:row>
      <xdr:rowOff>101600</xdr:rowOff>
    </xdr:from>
    <xdr:ext cx="298543" cy="225703"/>
    <xdr:sp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54610</xdr:rowOff>
    </xdr:from>
    <xdr:to>
      <xdr:col>81</xdr:col>
      <xdr:colOff>44450</xdr:colOff>
      <xdr:row>40</xdr:row>
      <xdr:rowOff>62654</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6912610"/>
          <a:ext cx="8382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104581</xdr:rowOff>
    </xdr:from>
    <xdr:ext cx="762000" cy="259045"/>
    <xdr:sp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6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46567</xdr:rowOff>
    </xdr:from>
    <xdr:to>
      <xdr:col>77</xdr:col>
      <xdr:colOff>44450</xdr:colOff>
      <xdr:row>40</xdr:row>
      <xdr:rowOff>62654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904567"/>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55473</xdr:rowOff>
    </xdr:from>
    <xdr:ext cx="736600" cy="259045"/>
    <xdr:sp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08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38523</xdr:rowOff>
    </xdr:from>
    <xdr:to>
      <xdr:col>72</xdr:col>
      <xdr:colOff>203200</xdr:colOff>
      <xdr:row>40</xdr:row>
      <xdr:rowOff>46567</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896523"/>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55473</xdr:rowOff>
    </xdr:from>
    <xdr:ext cx="762000" cy="259045"/>
    <xdr:sp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8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30480</xdr:rowOff>
    </xdr:from>
    <xdr:to>
      <xdr:col>68</xdr:col>
      <xdr:colOff>152400</xdr:colOff>
      <xdr:row>40</xdr:row>
      <xdr:rowOff>38523</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88848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47431</xdr:rowOff>
    </xdr:from>
    <xdr:ext cx="762000" cy="259045"/>
    <xdr:sp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07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105833</xdr:rowOff>
    </xdr:from>
    <xdr:to>
      <xdr:col>64</xdr:col>
      <xdr:colOff>152400</xdr:colOff>
      <xdr:row>42</xdr:row>
      <xdr:rowOff>35983</xdr:rowOff>
    </xdr:to>
    <xdr:sp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20760</xdr:rowOff>
    </xdr:from>
    <xdr:ext cx="762000" cy="259045"/>
    <xdr:sp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3810</xdr:rowOff>
    </xdr:from>
    <xdr:to>
      <xdr:col>81</xdr:col>
      <xdr:colOff>95250</xdr:colOff>
      <xdr:row>40</xdr:row>
      <xdr:rowOff>105410</xdr:rowOff>
    </xdr:to>
    <xdr:sp textlink="">
      <xdr:nvSpPr>
        <xdr:cNvPr id="400" name="楕円 399">
          <a:extLst>
            <a:ext uri="{FF2B5EF4-FFF2-40B4-BE49-F238E27FC236}">
              <a16:creationId xmlns:a16="http://schemas.microsoft.com/office/drawing/2014/main" id="{00000000-0008-0000-0300-000090010000}"/>
            </a:ext>
          </a:extLst>
        </xdr:cNvPr>
        <xdr:cNvSpPr/>
      </xdr:nvSpPr>
      <xdr:spPr>
        <a:xfrm>
          <a:off x="16967200" y="686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20337</xdr:rowOff>
    </xdr:from>
    <xdr:ext cx="762000" cy="259045"/>
    <xdr:sp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706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11854</xdr:rowOff>
    </xdr:from>
    <xdr:to>
      <xdr:col>77</xdr:col>
      <xdr:colOff>95250</xdr:colOff>
      <xdr:row>40</xdr:row>
      <xdr:rowOff>113454</xdr:rowOff>
    </xdr:to>
    <xdr:sp textlink="">
      <xdr:nvSpPr>
        <xdr:cNvPr id="402" name="楕円 401">
          <a:extLst>
            <a:ext uri="{FF2B5EF4-FFF2-40B4-BE49-F238E27FC236}">
              <a16:creationId xmlns:a16="http://schemas.microsoft.com/office/drawing/2014/main" id="{00000000-0008-0000-0300-000092010000}"/>
            </a:ext>
          </a:extLst>
        </xdr:cNvPr>
        <xdr:cNvSpPr/>
      </xdr:nvSpPr>
      <xdr:spPr>
        <a:xfrm>
          <a:off x="16129000" y="6869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123631</xdr:rowOff>
    </xdr:from>
    <xdr:ext cx="736600" cy="259045"/>
    <xdr:sp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6387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167217</xdr:rowOff>
    </xdr:from>
    <xdr:to>
      <xdr:col>73</xdr:col>
      <xdr:colOff>44450</xdr:colOff>
      <xdr:row>40</xdr:row>
      <xdr:rowOff>97367</xdr:rowOff>
    </xdr:to>
    <xdr:sp textlink="">
      <xdr:nvSpPr>
        <xdr:cNvPr id="404" name="楕円 403">
          <a:extLst>
            <a:ext uri="{FF2B5EF4-FFF2-40B4-BE49-F238E27FC236}">
              <a16:creationId xmlns:a16="http://schemas.microsoft.com/office/drawing/2014/main" id="{00000000-0008-0000-0300-000094010000}"/>
            </a:ext>
          </a:extLst>
        </xdr:cNvPr>
        <xdr:cNvSpPr/>
      </xdr:nvSpPr>
      <xdr:spPr>
        <a:xfrm>
          <a:off x="15240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107544</xdr:rowOff>
    </xdr:from>
    <xdr:ext cx="762000" cy="259045"/>
    <xdr:sp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159173</xdr:rowOff>
    </xdr:from>
    <xdr:to>
      <xdr:col>68</xdr:col>
      <xdr:colOff>203200</xdr:colOff>
      <xdr:row>40</xdr:row>
      <xdr:rowOff>89323</xdr:rowOff>
    </xdr:to>
    <xdr:sp textlink="">
      <xdr:nvSpPr>
        <xdr:cNvPr id="406" name="楕円 405">
          <a:extLst>
            <a:ext uri="{FF2B5EF4-FFF2-40B4-BE49-F238E27FC236}">
              <a16:creationId xmlns:a16="http://schemas.microsoft.com/office/drawing/2014/main" id="{00000000-0008-0000-0300-000096010000}"/>
            </a:ext>
          </a:extLst>
        </xdr:cNvPr>
        <xdr:cNvSpPr/>
      </xdr:nvSpPr>
      <xdr:spPr>
        <a:xfrm>
          <a:off x="14351000" y="6845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99500</xdr:rowOff>
    </xdr:from>
    <xdr:ext cx="762000" cy="259045"/>
    <xdr:sp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614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151130</xdr:rowOff>
    </xdr:from>
    <xdr:to>
      <xdr:col>64</xdr:col>
      <xdr:colOff>152400</xdr:colOff>
      <xdr:row>40</xdr:row>
      <xdr:rowOff>81280</xdr:rowOff>
    </xdr:to>
    <xdr:sp textlink="">
      <xdr:nvSpPr>
        <xdr:cNvPr id="408" name="楕円 407">
          <a:extLst>
            <a:ext uri="{FF2B5EF4-FFF2-40B4-BE49-F238E27FC236}">
              <a16:creationId xmlns:a16="http://schemas.microsoft.com/office/drawing/2014/main" id="{00000000-0008-0000-0300-000098010000}"/>
            </a:ext>
          </a:extLst>
        </xdr:cNvPr>
        <xdr:cNvSpPr/>
      </xdr:nvSpPr>
      <xdr:spPr>
        <a:xfrm>
          <a:off x="134620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91457</xdr:rowOff>
    </xdr:from>
    <xdr:ext cx="762000" cy="259045"/>
    <xdr:sp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60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100</xdr:col>
      <xdr:colOff>127000</xdr:colOff>
      <xdr:row>9</xdr:row>
      <xdr:rowOff>107950</xdr:rowOff>
    </xdr:from>
    <xdr:to>
      <xdr:col>106</xdr:col>
      <xdr:colOff>139700</xdr:colOff>
      <xdr:row>11</xdr:row>
      <xdr:rowOff>19050</xdr:rowOff>
    </xdr:to>
    <xdr:sp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２年度に下水道事業が公営企業会計へ移行したことに伴い、２つの特別会計であった公共下水道事業と農業集落排水整備事業について公営企業債等繰入見込額を合算調整した結果、繰入算入率が減少し、令和３年度以降将来負担比率は</a:t>
          </a:r>
          <a:r>
            <a:rPr kumimoji="1" lang="en-US" altLang="ja-JP" sz="1300">
              <a:latin typeface="ＭＳ Ｐゴシック" panose="020B0600070205080204" pitchFamily="50" charset="-128"/>
              <a:ea typeface="ＭＳ Ｐゴシック" panose="020B0600070205080204" pitchFamily="50" charset="-128"/>
            </a:rPr>
            <a:t>0</a:t>
          </a:r>
          <a:r>
            <a:rPr kumimoji="1" lang="ja-JP" altLang="en-US" sz="1300">
              <a:latin typeface="ＭＳ Ｐゴシック" panose="020B0600070205080204" pitchFamily="50" charset="-128"/>
              <a:ea typeface="ＭＳ Ｐゴシック" panose="020B0600070205080204" pitchFamily="50" charset="-128"/>
            </a:rPr>
            <a:t>％となっている。</a:t>
          </a:r>
        </a:p>
        <a:p>
          <a:r>
            <a:rPr kumimoji="1" lang="ja-JP" altLang="en-US" sz="1300">
              <a:latin typeface="ＭＳ Ｐゴシック" panose="020B0600070205080204" pitchFamily="50" charset="-128"/>
              <a:ea typeface="ＭＳ Ｐゴシック" panose="020B0600070205080204" pitchFamily="50" charset="-128"/>
            </a:rPr>
            <a:t>　今後は、公共施設の老朽化対策や想定される大規模事業により、地方債残高の増加が見込まれること、また、公営企業の起債償還が依然として高水準で推移していることに伴い、多額の繰出金が必要とされることから、適正な市債発行をとおして、一層の健全化に努める。</a:t>
          </a:r>
        </a:p>
      </xdr:txBody>
    </xdr:sp>
    <xdr:clientData/>
  </xdr:twoCellAnchor>
  <xdr:oneCellAnchor>
    <xdr:from>
      <xdr:col>61</xdr:col>
      <xdr:colOff>6350</xdr:colOff>
      <xdr:row>10</xdr:row>
      <xdr:rowOff>63500</xdr:rowOff>
    </xdr:from>
    <xdr:ext cx="298543" cy="225703"/>
    <xdr:sp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47007</xdr:rowOff>
    </xdr:from>
    <xdr:ext cx="762000" cy="259045"/>
    <xdr:sp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75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81824</xdr:rowOff>
    </xdr:from>
    <xdr:to>
      <xdr:col>77</xdr:col>
      <xdr:colOff>95250</xdr:colOff>
      <xdr:row>14</xdr:row>
      <xdr:rowOff>11974</xdr:rowOff>
    </xdr:to>
    <xdr:sp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86421</xdr:rowOff>
    </xdr:from>
    <xdr:to>
      <xdr:col>73</xdr:col>
      <xdr:colOff>44450</xdr:colOff>
      <xdr:row>14</xdr:row>
      <xdr:rowOff>16571</xdr:rowOff>
    </xdr:to>
    <xdr:sp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162258</xdr:rowOff>
    </xdr:from>
    <xdr:to>
      <xdr:col>68</xdr:col>
      <xdr:colOff>203200</xdr:colOff>
      <xdr:row>14</xdr:row>
      <xdr:rowOff>92408</xdr:rowOff>
    </xdr:to>
    <xdr:sp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10100</xdr:rowOff>
    </xdr:from>
    <xdr:to>
      <xdr:col>64</xdr:col>
      <xdr:colOff>152400</xdr:colOff>
      <xdr:row>15</xdr:row>
      <xdr:rowOff>111700</xdr:rowOff>
    </xdr:to>
    <xdr:sp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581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96477</xdr:rowOff>
    </xdr:from>
    <xdr:ext cx="762000" cy="259045"/>
    <xdr:sp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66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43906</xdr:rowOff>
    </xdr:from>
    <xdr:to>
      <xdr:col>64</xdr:col>
      <xdr:colOff>152400</xdr:colOff>
      <xdr:row>13</xdr:row>
      <xdr:rowOff>145506</xdr:rowOff>
    </xdr:to>
    <xdr:sp textlink="">
      <xdr:nvSpPr>
        <xdr:cNvPr id="460" name="楕円 459">
          <a:extLst>
            <a:ext uri="{FF2B5EF4-FFF2-40B4-BE49-F238E27FC236}">
              <a16:creationId xmlns:a16="http://schemas.microsoft.com/office/drawing/2014/main" id="{00000000-0008-0000-0300-0000CC010000}"/>
            </a:ext>
          </a:extLst>
        </xdr:cNvPr>
        <xdr:cNvSpPr/>
      </xdr:nvSpPr>
      <xdr:spPr>
        <a:xfrm>
          <a:off x="13462000" y="2272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155683</xdr:rowOff>
    </xdr:from>
    <xdr:ext cx="762000" cy="259045"/>
    <xdr:sp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131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茨城県那珂市</a:t>
          </a:r>
        </a:p>
      </xdr:txBody>
    </xdr:sp>
    <xdr:clientData/>
  </xdr:twoCellAnchor>
  <xdr:twoCellAnchor>
    <xdr:from>
      <xdr:col>81</xdr:col>
      <xdr:colOff>117475</xdr:colOff>
      <xdr:row>1</xdr:row>
      <xdr:rowOff>19050</xdr:rowOff>
    </xdr:from>
    <xdr:to>
      <xdr:col>94</xdr:col>
      <xdr:colOff>177800</xdr:colOff>
      <xdr:row>4</xdr:row>
      <xdr:rowOff>63500</xdr:rowOff>
    </xdr:to>
    <xdr:sp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53,167
52,756
97.82
24,690,727
23,400,387
1,195,161
13,694,517
16,440,477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43</xdr:col>
      <xdr:colOff>98425</xdr:colOff>
      <xdr:row>28</xdr:row>
      <xdr:rowOff>152400</xdr:rowOff>
    </xdr:from>
    <xdr:to>
      <xdr:col>51</xdr:col>
      <xdr:colOff>22225</xdr:colOff>
      <xdr:row>30</xdr:row>
      <xdr:rowOff>63500</xdr:rowOff>
    </xdr:to>
    <xdr:sp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人事院勧告に伴</a:t>
          </a:r>
          <a:r>
            <a:rPr kumimoji="1" lang="ja-JP" altLang="en-US" sz="1100">
              <a:solidFill>
                <a:schemeClr val="dk1"/>
              </a:solidFill>
              <a:effectLst/>
              <a:latin typeface="+mn-lt"/>
              <a:ea typeface="+mn-ea"/>
              <a:cs typeface="+mn-cs"/>
            </a:rPr>
            <a:t>う</a:t>
          </a:r>
          <a:r>
            <a:rPr kumimoji="1" lang="ja-JP" altLang="ja-JP" sz="1100">
              <a:solidFill>
                <a:schemeClr val="dk1"/>
              </a:solidFill>
              <a:effectLst/>
              <a:latin typeface="+mn-lt"/>
              <a:ea typeface="+mn-ea"/>
              <a:cs typeface="+mn-cs"/>
            </a:rPr>
            <a:t>職員給与や会計年度任用職員報酬等の増及び会計年度任用職員分勤勉手当の皆増に</a:t>
          </a:r>
          <a:r>
            <a:rPr kumimoji="1" lang="ja-JP" altLang="en-US" sz="1100">
              <a:solidFill>
                <a:schemeClr val="dk1"/>
              </a:solidFill>
              <a:effectLst/>
              <a:latin typeface="+mn-lt"/>
              <a:ea typeface="+mn-ea"/>
              <a:cs typeface="+mn-cs"/>
            </a:rPr>
            <a:t>より</a:t>
          </a:r>
          <a:r>
            <a:rPr kumimoji="1" lang="ja-JP" altLang="ja-JP" sz="1100">
              <a:solidFill>
                <a:schemeClr val="dk1"/>
              </a:solidFill>
              <a:effectLst/>
              <a:latin typeface="+mn-lt"/>
              <a:ea typeface="+mn-ea"/>
              <a:cs typeface="+mn-cs"/>
            </a:rPr>
            <a:t>、経常経費充当一般財源が</a:t>
          </a:r>
          <a:r>
            <a:rPr kumimoji="1" lang="en-US" altLang="ja-JP" sz="1100">
              <a:solidFill>
                <a:schemeClr val="dk1"/>
              </a:solidFill>
              <a:effectLst/>
              <a:latin typeface="+mn-lt"/>
              <a:ea typeface="+mn-ea"/>
              <a:cs typeface="+mn-cs"/>
            </a:rPr>
            <a:t>327</a:t>
          </a:r>
          <a:r>
            <a:rPr kumimoji="1" lang="ja-JP" altLang="ja-JP" sz="1100">
              <a:solidFill>
                <a:schemeClr val="dk1"/>
              </a:solidFill>
              <a:effectLst/>
              <a:latin typeface="+mn-lt"/>
              <a:ea typeface="+mn-ea"/>
              <a:cs typeface="+mn-cs"/>
            </a:rPr>
            <a:t>百万円増加したため、前年度比</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ポイント増の</a:t>
          </a:r>
          <a:r>
            <a:rPr kumimoji="1" lang="en-US" altLang="ja-JP" sz="1100">
              <a:solidFill>
                <a:schemeClr val="dk1"/>
              </a:solidFill>
              <a:effectLst/>
              <a:latin typeface="+mn-lt"/>
              <a:ea typeface="+mn-ea"/>
              <a:cs typeface="+mn-cs"/>
            </a:rPr>
            <a:t>31.8</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　類似団体との比較では</a:t>
          </a:r>
          <a:r>
            <a:rPr kumimoji="1" lang="en-US" altLang="ja-JP" sz="1100">
              <a:solidFill>
                <a:schemeClr val="dk1"/>
              </a:solidFill>
              <a:effectLst/>
              <a:latin typeface="+mn-lt"/>
              <a:ea typeface="+mn-ea"/>
              <a:cs typeface="+mn-cs"/>
            </a:rPr>
            <a:t>6.6</a:t>
          </a:r>
          <a:r>
            <a:rPr kumimoji="1" lang="ja-JP" altLang="ja-JP" sz="1100">
              <a:solidFill>
                <a:schemeClr val="dk1"/>
              </a:solidFill>
              <a:effectLst/>
              <a:latin typeface="+mn-lt"/>
              <a:ea typeface="+mn-ea"/>
              <a:cs typeface="+mn-cs"/>
            </a:rPr>
            <a:t>ポイント上回っているなど、依然として高い比率で推移している状況である。今後は、会計年度任用職員の適切な任用をとおして、人件費の上り幅を抑えるよう努めていく。</a:t>
          </a:r>
          <a:endParaRPr lang="ja-JP" altLang="ja-JP" sz="1400">
            <a:effectLst/>
          </a:endParaRPr>
        </a:p>
      </xdr:txBody>
    </xdr:sp>
    <xdr:clientData/>
  </xdr:twoCellAnchor>
  <xdr:oneCellAnchor>
    <xdr:from>
      <xdr:col>3</xdr:col>
      <xdr:colOff>123825</xdr:colOff>
      <xdr:row>29</xdr:row>
      <xdr:rowOff>107950</xdr:rowOff>
    </xdr:from>
    <xdr:ext cx="298543" cy="225703"/>
    <xdr:sp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154432</xdr:rowOff>
    </xdr:from>
    <xdr:to>
      <xdr:col>24</xdr:col>
      <xdr:colOff>25400</xdr:colOff>
      <xdr:row>39</xdr:row>
      <xdr:rowOff>37846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669532"/>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44721</xdr:rowOff>
    </xdr:from>
    <xdr:ext cx="762000" cy="259045"/>
    <xdr:sp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16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122428</xdr:rowOff>
    </xdr:from>
    <xdr:to>
      <xdr:col>19</xdr:col>
      <xdr:colOff>187325</xdr:colOff>
      <xdr:row>38</xdr:row>
      <xdr:rowOff>154432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63752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94251</xdr:rowOff>
    </xdr:from>
    <xdr:ext cx="736600" cy="259045"/>
    <xdr:sp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94996</xdr:rowOff>
    </xdr:from>
    <xdr:to>
      <xdr:col>15</xdr:col>
      <xdr:colOff>98425</xdr:colOff>
      <xdr:row>38</xdr:row>
      <xdr:rowOff>122428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61009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89679</xdr:rowOff>
    </xdr:from>
    <xdr:ext cx="762000" cy="259045"/>
    <xdr:sp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94996</xdr:rowOff>
    </xdr:from>
    <xdr:to>
      <xdr:col>11</xdr:col>
      <xdr:colOff>9525</xdr:colOff>
      <xdr:row>39</xdr:row>
      <xdr:rowOff>10414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610096"/>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23622</xdr:rowOff>
    </xdr:from>
    <xdr:to>
      <xdr:col>6</xdr:col>
      <xdr:colOff>171450</xdr:colOff>
      <xdr:row>37</xdr:row>
      <xdr:rowOff>125222</xdr:rowOff>
    </xdr:to>
    <xdr:sp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67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135399</xdr:rowOff>
    </xdr:from>
    <xdr:ext cx="762000" cy="259045"/>
    <xdr:sp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3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158496</xdr:rowOff>
    </xdr:from>
    <xdr:to>
      <xdr:col>24</xdr:col>
      <xdr:colOff>76200</xdr:colOff>
      <xdr:row>39</xdr:row>
      <xdr:rowOff>88646</xdr:rowOff>
    </xdr:to>
    <xdr:sp textlink="">
      <xdr:nvSpPr>
        <xdr:cNvPr id="83" name="楕円 82">
          <a:extLst>
            <a:ext uri="{FF2B5EF4-FFF2-40B4-BE49-F238E27FC236}">
              <a16:creationId xmlns:a16="http://schemas.microsoft.com/office/drawing/2014/main" id="{00000000-0008-0000-0400-000053000000}"/>
            </a:ext>
          </a:extLst>
        </xdr:cNvPr>
        <xdr:cNvSpPr/>
      </xdr:nvSpPr>
      <xdr:spPr>
        <a:xfrm>
          <a:off x="4775200" y="6673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130573</xdr:rowOff>
    </xdr:from>
    <xdr:ext cx="762000" cy="259045"/>
    <xdr:sp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645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103632</xdr:rowOff>
    </xdr:from>
    <xdr:to>
      <xdr:col>20</xdr:col>
      <xdr:colOff>38100</xdr:colOff>
      <xdr:row>39</xdr:row>
      <xdr:rowOff>33782</xdr:rowOff>
    </xdr:to>
    <xdr:sp textlink="">
      <xdr:nvSpPr>
        <xdr:cNvPr id="85" name="楕円 84">
          <a:extLst>
            <a:ext uri="{FF2B5EF4-FFF2-40B4-BE49-F238E27FC236}">
              <a16:creationId xmlns:a16="http://schemas.microsoft.com/office/drawing/2014/main" id="{00000000-0008-0000-0400-000055000000}"/>
            </a:ext>
          </a:extLst>
        </xdr:cNvPr>
        <xdr:cNvSpPr/>
      </xdr:nvSpPr>
      <xdr:spPr>
        <a:xfrm>
          <a:off x="3937000" y="6618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18559</xdr:rowOff>
    </xdr:from>
    <xdr:ext cx="736600" cy="259045"/>
    <xdr:sp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7051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71628</xdr:rowOff>
    </xdr:from>
    <xdr:to>
      <xdr:col>15</xdr:col>
      <xdr:colOff>149225</xdr:colOff>
      <xdr:row>39</xdr:row>
      <xdr:rowOff>1778</xdr:rowOff>
    </xdr:to>
    <xdr:sp textlink="">
      <xdr:nvSpPr>
        <xdr:cNvPr id="87" name="楕円 86">
          <a:extLst>
            <a:ext uri="{FF2B5EF4-FFF2-40B4-BE49-F238E27FC236}">
              <a16:creationId xmlns:a16="http://schemas.microsoft.com/office/drawing/2014/main" id="{00000000-0008-0000-0400-000057000000}"/>
            </a:ext>
          </a:extLst>
        </xdr:cNvPr>
        <xdr:cNvSpPr/>
      </xdr:nvSpPr>
      <xdr:spPr>
        <a:xfrm>
          <a:off x="3048000" y="658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158005</xdr:rowOff>
    </xdr:from>
    <xdr:ext cx="762000" cy="259045"/>
    <xdr:sp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673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44196</xdr:rowOff>
    </xdr:from>
    <xdr:to>
      <xdr:col>11</xdr:col>
      <xdr:colOff>60325</xdr:colOff>
      <xdr:row>38</xdr:row>
      <xdr:rowOff>145796</xdr:rowOff>
    </xdr:to>
    <xdr:sp textlink="">
      <xdr:nvSpPr>
        <xdr:cNvPr id="89" name="楕円 88">
          <a:extLst>
            <a:ext uri="{FF2B5EF4-FFF2-40B4-BE49-F238E27FC236}">
              <a16:creationId xmlns:a16="http://schemas.microsoft.com/office/drawing/2014/main" id="{00000000-0008-0000-0400-000059000000}"/>
            </a:ext>
          </a:extLst>
        </xdr:cNvPr>
        <xdr:cNvSpPr/>
      </xdr:nvSpPr>
      <xdr:spPr>
        <a:xfrm>
          <a:off x="2159000" y="6559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130573</xdr:rowOff>
    </xdr:from>
    <xdr:ext cx="762000" cy="259045"/>
    <xdr:sp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645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131064</xdr:rowOff>
    </xdr:from>
    <xdr:to>
      <xdr:col>6</xdr:col>
      <xdr:colOff>171450</xdr:colOff>
      <xdr:row>39</xdr:row>
      <xdr:rowOff>61214</xdr:rowOff>
    </xdr:to>
    <xdr:sp textlink="">
      <xdr:nvSpPr>
        <xdr:cNvPr id="91" name="楕円 90">
          <a:extLst>
            <a:ext uri="{FF2B5EF4-FFF2-40B4-BE49-F238E27FC236}">
              <a16:creationId xmlns:a16="http://schemas.microsoft.com/office/drawing/2014/main" id="{00000000-0008-0000-0400-00005B000000}"/>
            </a:ext>
          </a:extLst>
        </xdr:cNvPr>
        <xdr:cNvSpPr/>
      </xdr:nvSpPr>
      <xdr:spPr>
        <a:xfrm>
          <a:off x="1270000" y="6646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45991</xdr:rowOff>
    </xdr:from>
    <xdr:ext cx="762000" cy="259045"/>
    <xdr:sp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732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101</xdr:col>
      <xdr:colOff>180975</xdr:colOff>
      <xdr:row>8</xdr:row>
      <xdr:rowOff>152400</xdr:rowOff>
    </xdr:from>
    <xdr:to>
      <xdr:col>109</xdr:col>
      <xdr:colOff>104775</xdr:colOff>
      <xdr:row>10</xdr:row>
      <xdr:rowOff>63500</xdr:rowOff>
    </xdr:to>
    <xdr:sp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給食センター運営及び学童保育所を民間委託したことによる増等</a:t>
          </a:r>
          <a:r>
            <a:rPr kumimoji="1" lang="ja-JP" altLang="ja-JP" sz="1100">
              <a:solidFill>
                <a:schemeClr val="dk1"/>
              </a:solidFill>
              <a:effectLst/>
              <a:latin typeface="+mn-lt"/>
              <a:ea typeface="+mn-ea"/>
              <a:cs typeface="+mn-cs"/>
            </a:rPr>
            <a:t>により経常経費充当一般財源が</a:t>
          </a:r>
          <a:r>
            <a:rPr kumimoji="1" lang="en-US" altLang="ja-JP" sz="1100">
              <a:solidFill>
                <a:schemeClr val="dk1"/>
              </a:solidFill>
              <a:effectLst/>
              <a:latin typeface="+mn-lt"/>
              <a:ea typeface="+mn-ea"/>
              <a:cs typeface="+mn-cs"/>
            </a:rPr>
            <a:t>296</a:t>
          </a:r>
          <a:r>
            <a:rPr kumimoji="1" lang="ja-JP" altLang="ja-JP" sz="1100">
              <a:solidFill>
                <a:schemeClr val="dk1"/>
              </a:solidFill>
              <a:effectLst/>
              <a:latin typeface="+mn-lt"/>
              <a:ea typeface="+mn-ea"/>
              <a:cs typeface="+mn-cs"/>
            </a:rPr>
            <a:t>百万円増となったため、前年度に比べ</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ポイント上昇し、</a:t>
          </a:r>
          <a:r>
            <a:rPr kumimoji="1" lang="en-US" altLang="ja-JP" sz="1100">
              <a:solidFill>
                <a:schemeClr val="dk1"/>
              </a:solidFill>
              <a:effectLst/>
              <a:latin typeface="+mn-lt"/>
              <a:ea typeface="+mn-ea"/>
              <a:cs typeface="+mn-cs"/>
            </a:rPr>
            <a:t>15.0</a:t>
          </a:r>
          <a:r>
            <a:rPr kumimoji="1" lang="ja-JP" altLang="ja-JP" sz="1100">
              <a:solidFill>
                <a:schemeClr val="dk1"/>
              </a:solidFill>
              <a:effectLst/>
              <a:latin typeface="+mn-lt"/>
              <a:ea typeface="+mn-ea"/>
              <a:cs typeface="+mn-cs"/>
            </a:rPr>
            <a:t>％となった。類似団体との比較では、</a:t>
          </a:r>
          <a:r>
            <a:rPr kumimoji="1" lang="en-US" altLang="ja-JP" sz="1100">
              <a:solidFill>
                <a:schemeClr val="dk1"/>
              </a:solidFill>
              <a:effectLst/>
              <a:latin typeface="+mn-lt"/>
              <a:ea typeface="+mn-ea"/>
              <a:cs typeface="+mn-cs"/>
            </a:rPr>
            <a:t>2.2</a:t>
          </a:r>
          <a:r>
            <a:rPr kumimoji="1" lang="ja-JP" altLang="ja-JP" sz="1100">
              <a:solidFill>
                <a:schemeClr val="dk1"/>
              </a:solidFill>
              <a:effectLst/>
              <a:latin typeface="+mn-lt"/>
              <a:ea typeface="+mn-ea"/>
              <a:cs typeface="+mn-cs"/>
            </a:rPr>
            <a:t>ポイント下回っている。今後も各種システムの運用方法や公共施設等の管理運営に係る経費について、委託業務の内容精査や、公共施設適正管理推進事業債の起債など有利な財源の選択等一層の節減・合理化を図っていく。</a:t>
          </a:r>
          <a:endParaRPr lang="ja-JP" altLang="ja-JP" sz="1400">
            <a:effectLst/>
          </a:endParaRPr>
        </a:p>
      </xdr:txBody>
    </xdr:sp>
    <xdr:clientData/>
  </xdr:twoCellAnchor>
  <xdr:oneCellAnchor>
    <xdr:from>
      <xdr:col>62</xdr:col>
      <xdr:colOff>6350</xdr:colOff>
      <xdr:row>9</xdr:row>
      <xdr:rowOff>107950</xdr:rowOff>
    </xdr:from>
    <xdr:ext cx="298543" cy="225703"/>
    <xdr:sp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146050</xdr:rowOff>
    </xdr:from>
    <xdr:to>
      <xdr:col>82</xdr:col>
      <xdr:colOff>107950</xdr:colOff>
      <xdr:row>15</xdr:row>
      <xdr:rowOff>127000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254635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98425</xdr:rowOff>
    </xdr:from>
    <xdr:to>
      <xdr:col>78</xdr:col>
      <xdr:colOff>69850</xdr:colOff>
      <xdr:row>14</xdr:row>
      <xdr:rowOff>146050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249872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652</xdr:rowOff>
    </xdr:from>
    <xdr:ext cx="736600" cy="259045"/>
    <xdr:sp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9153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155575</xdr:rowOff>
    </xdr:from>
    <xdr:to>
      <xdr:col>73</xdr:col>
      <xdr:colOff>180975</xdr:colOff>
      <xdr:row>14</xdr:row>
      <xdr:rowOff>98425</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38442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124477</xdr:rowOff>
    </xdr:from>
    <xdr:ext cx="762000" cy="259045"/>
    <xdr:sp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146050</xdr:rowOff>
    </xdr:from>
    <xdr:to>
      <xdr:col>69</xdr:col>
      <xdr:colOff>92075</xdr:colOff>
      <xdr:row>13</xdr:row>
      <xdr:rowOff>155575</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a:off x="13004800" y="237490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10177</xdr:rowOff>
    </xdr:from>
    <xdr:ext cx="762000" cy="259045"/>
    <xdr:sp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114300</xdr:rowOff>
    </xdr:from>
    <xdr:to>
      <xdr:col>65</xdr:col>
      <xdr:colOff>53975</xdr:colOff>
      <xdr:row>15</xdr:row>
      <xdr:rowOff>44450</xdr:rowOff>
    </xdr:to>
    <xdr:sp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29227</xdr:rowOff>
    </xdr:from>
    <xdr:ext cx="762000" cy="259045"/>
    <xdr:sp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6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76200</xdr:rowOff>
    </xdr:from>
    <xdr:to>
      <xdr:col>82</xdr:col>
      <xdr:colOff>158750</xdr:colOff>
      <xdr:row>16</xdr:row>
      <xdr:rowOff>6350</xdr:rowOff>
    </xdr:to>
    <xdr:sp textlink="">
      <xdr:nvSpPr>
        <xdr:cNvPr id="148" name="楕円 147">
          <a:extLst>
            <a:ext uri="{FF2B5EF4-FFF2-40B4-BE49-F238E27FC236}">
              <a16:creationId xmlns:a16="http://schemas.microsoft.com/office/drawing/2014/main" id="{00000000-0008-0000-0400-000094000000}"/>
            </a:ext>
          </a:extLst>
        </xdr:cNvPr>
        <xdr:cNvSpPr/>
      </xdr:nvSpPr>
      <xdr:spPr>
        <a:xfrm>
          <a:off x="16459200" y="264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92727</xdr:rowOff>
    </xdr:from>
    <xdr:ext cx="762000" cy="259045"/>
    <xdr:sp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49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95250</xdr:rowOff>
    </xdr:from>
    <xdr:to>
      <xdr:col>78</xdr:col>
      <xdr:colOff>120650</xdr:colOff>
      <xdr:row>15</xdr:row>
      <xdr:rowOff>25400</xdr:rowOff>
    </xdr:to>
    <xdr:sp textlink="">
      <xdr:nvSpPr>
        <xdr:cNvPr id="150" name="楕円 149">
          <a:extLst>
            <a:ext uri="{FF2B5EF4-FFF2-40B4-BE49-F238E27FC236}">
              <a16:creationId xmlns:a16="http://schemas.microsoft.com/office/drawing/2014/main" id="{00000000-0008-0000-0400-000096000000}"/>
            </a:ext>
          </a:extLst>
        </xdr:cNvPr>
        <xdr:cNvSpPr/>
      </xdr:nvSpPr>
      <xdr:spPr>
        <a:xfrm>
          <a:off x="15621000" y="249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35577</xdr:rowOff>
    </xdr:from>
    <xdr:ext cx="736600" cy="259045"/>
    <xdr:sp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264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47625</xdr:rowOff>
    </xdr:from>
    <xdr:to>
      <xdr:col>74</xdr:col>
      <xdr:colOff>31750</xdr:colOff>
      <xdr:row>14</xdr:row>
      <xdr:rowOff>149225</xdr:rowOff>
    </xdr:to>
    <xdr:sp textlink="">
      <xdr:nvSpPr>
        <xdr:cNvPr id="152" name="楕円 151">
          <a:extLst>
            <a:ext uri="{FF2B5EF4-FFF2-40B4-BE49-F238E27FC236}">
              <a16:creationId xmlns:a16="http://schemas.microsoft.com/office/drawing/2014/main" id="{00000000-0008-0000-0400-000098000000}"/>
            </a:ext>
          </a:extLst>
        </xdr:cNvPr>
        <xdr:cNvSpPr/>
      </xdr:nvSpPr>
      <xdr:spPr>
        <a:xfrm>
          <a:off x="14732000" y="2447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159402</xdr:rowOff>
    </xdr:from>
    <xdr:ext cx="762000" cy="259045"/>
    <xdr:sp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216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104775</xdr:rowOff>
    </xdr:from>
    <xdr:to>
      <xdr:col>69</xdr:col>
      <xdr:colOff>142875</xdr:colOff>
      <xdr:row>14</xdr:row>
      <xdr:rowOff>34925</xdr:rowOff>
    </xdr:to>
    <xdr:sp textlink="">
      <xdr:nvSpPr>
        <xdr:cNvPr id="154" name="楕円 153">
          <a:extLst>
            <a:ext uri="{FF2B5EF4-FFF2-40B4-BE49-F238E27FC236}">
              <a16:creationId xmlns:a16="http://schemas.microsoft.com/office/drawing/2014/main" id="{00000000-0008-0000-0400-00009A000000}"/>
            </a:ext>
          </a:extLst>
        </xdr:cNvPr>
        <xdr:cNvSpPr/>
      </xdr:nvSpPr>
      <xdr:spPr>
        <a:xfrm>
          <a:off x="13843000" y="2333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45102</xdr:rowOff>
    </xdr:from>
    <xdr:ext cx="762000" cy="259045"/>
    <xdr:sp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102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95250</xdr:rowOff>
    </xdr:from>
    <xdr:to>
      <xdr:col>65</xdr:col>
      <xdr:colOff>53975</xdr:colOff>
      <xdr:row>14</xdr:row>
      <xdr:rowOff>25400</xdr:rowOff>
    </xdr:to>
    <xdr:sp textlink="">
      <xdr:nvSpPr>
        <xdr:cNvPr id="156" name="楕円 155">
          <a:extLst>
            <a:ext uri="{FF2B5EF4-FFF2-40B4-BE49-F238E27FC236}">
              <a16:creationId xmlns:a16="http://schemas.microsoft.com/office/drawing/2014/main" id="{00000000-0008-0000-0400-00009C000000}"/>
            </a:ext>
          </a:extLst>
        </xdr:cNvPr>
        <xdr:cNvSpPr/>
      </xdr:nvSpPr>
      <xdr:spPr>
        <a:xfrm>
          <a:off x="12954000" y="232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35577</xdr:rowOff>
    </xdr:from>
    <xdr:ext cx="762000" cy="259045"/>
    <xdr:sp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09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43</xdr:col>
      <xdr:colOff>98425</xdr:colOff>
      <xdr:row>48</xdr:row>
      <xdr:rowOff>152400</xdr:rowOff>
    </xdr:from>
    <xdr:to>
      <xdr:col>51</xdr:col>
      <xdr:colOff>22225</xdr:colOff>
      <xdr:row>50</xdr:row>
      <xdr:rowOff>63500</xdr:rowOff>
    </xdr:to>
    <xdr:sp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生活保護扶助費等の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により経常経費充当一般財源が</a:t>
          </a:r>
          <a:r>
            <a:rPr kumimoji="1" lang="en-US" altLang="ja-JP" sz="1100">
              <a:solidFill>
                <a:schemeClr val="dk1"/>
              </a:solidFill>
              <a:effectLst/>
              <a:latin typeface="+mn-lt"/>
              <a:ea typeface="+mn-ea"/>
              <a:cs typeface="+mn-cs"/>
            </a:rPr>
            <a:t>86</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となったため、前年度比</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9.3</a:t>
          </a:r>
          <a:r>
            <a:rPr kumimoji="1" lang="ja-JP" altLang="ja-JP" sz="1100">
              <a:solidFill>
                <a:schemeClr val="dk1"/>
              </a:solidFill>
              <a:effectLst/>
              <a:latin typeface="+mn-lt"/>
              <a:ea typeface="+mn-ea"/>
              <a:cs typeface="+mn-cs"/>
            </a:rPr>
            <a:t>％となった。類似団体との比較では、</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ポイント下回っている。今後も少子高齢化の進展や子育て支援施策の充実等に伴い、扶助費については、増加が見込まれるため、各制度の適正な執行や健康づくりへの支援等予防施策の充実をとおして、扶助費の上り幅を抑えるよう努めていく。</a:t>
          </a:r>
          <a:endParaRPr lang="ja-JP" altLang="ja-JP" sz="1400">
            <a:effectLst/>
          </a:endParaRPr>
        </a:p>
      </xdr:txBody>
    </xdr:sp>
    <xdr:clientData/>
  </xdr:twoCellAnchor>
  <xdr:oneCellAnchor>
    <xdr:from>
      <xdr:col>3</xdr:col>
      <xdr:colOff>123825</xdr:colOff>
      <xdr:row>49</xdr:row>
      <xdr:rowOff>107950</xdr:rowOff>
    </xdr:from>
    <xdr:ext cx="298543" cy="225703"/>
    <xdr:sp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41275</xdr:rowOff>
    </xdr:from>
    <xdr:to>
      <xdr:col>24</xdr:col>
      <xdr:colOff>25400</xdr:colOff>
      <xdr:row>54</xdr:row>
      <xdr:rowOff>136525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3987800" y="9299575"/>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652</xdr:rowOff>
    </xdr:from>
    <xdr:ext cx="762000" cy="259045"/>
    <xdr:sp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601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69850</xdr:rowOff>
    </xdr:from>
    <xdr:to>
      <xdr:col>19</xdr:col>
      <xdr:colOff>187325</xdr:colOff>
      <xdr:row>54</xdr:row>
      <xdr:rowOff>136525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328150"/>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105427</xdr:rowOff>
    </xdr:from>
    <xdr:ext cx="736600" cy="259045"/>
    <xdr:sp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706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31750</xdr:rowOff>
    </xdr:from>
    <xdr:to>
      <xdr:col>15</xdr:col>
      <xdr:colOff>98425</xdr:colOff>
      <xdr:row>54</xdr:row>
      <xdr:rowOff>69850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2900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29227</xdr:rowOff>
    </xdr:from>
    <xdr:ext cx="762000" cy="259045"/>
    <xdr:sp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63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31750</xdr:rowOff>
    </xdr:from>
    <xdr:to>
      <xdr:col>11</xdr:col>
      <xdr:colOff>9525</xdr:colOff>
      <xdr:row>54</xdr:row>
      <xdr:rowOff>79375</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29005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153052</xdr:rowOff>
    </xdr:from>
    <xdr:ext cx="762000" cy="259045"/>
    <xdr:sp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582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162577</xdr:rowOff>
    </xdr:from>
    <xdr:ext cx="762000" cy="259045"/>
    <xdr:sp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42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161925</xdr:rowOff>
    </xdr:from>
    <xdr:to>
      <xdr:col>24</xdr:col>
      <xdr:colOff>76200</xdr:colOff>
      <xdr:row>54</xdr:row>
      <xdr:rowOff>92075</xdr:rowOff>
    </xdr:to>
    <xdr:sp textlink="">
      <xdr:nvSpPr>
        <xdr:cNvPr id="213" name="楕円 212">
          <a:extLst>
            <a:ext uri="{FF2B5EF4-FFF2-40B4-BE49-F238E27FC236}">
              <a16:creationId xmlns:a16="http://schemas.microsoft.com/office/drawing/2014/main" id="{00000000-0008-0000-0400-0000D5000000}"/>
            </a:ext>
          </a:extLst>
        </xdr:cNvPr>
        <xdr:cNvSpPr/>
      </xdr:nvSpPr>
      <xdr:spPr>
        <a:xfrm>
          <a:off x="4775200" y="9248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7002</xdr:rowOff>
    </xdr:from>
    <xdr:ext cx="762000" cy="259045"/>
    <xdr:sp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093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85725</xdr:rowOff>
    </xdr:from>
    <xdr:to>
      <xdr:col>20</xdr:col>
      <xdr:colOff>38100</xdr:colOff>
      <xdr:row>55</xdr:row>
      <xdr:rowOff>15875</xdr:rowOff>
    </xdr:to>
    <xdr:sp textlink="">
      <xdr:nvSpPr>
        <xdr:cNvPr id="215" name="楕円 214">
          <a:extLst>
            <a:ext uri="{FF2B5EF4-FFF2-40B4-BE49-F238E27FC236}">
              <a16:creationId xmlns:a16="http://schemas.microsoft.com/office/drawing/2014/main" id="{00000000-0008-0000-0400-0000D7000000}"/>
            </a:ext>
          </a:extLst>
        </xdr:cNvPr>
        <xdr:cNvSpPr/>
      </xdr:nvSpPr>
      <xdr:spPr>
        <a:xfrm>
          <a:off x="3937000" y="9344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26052</xdr:rowOff>
    </xdr:from>
    <xdr:ext cx="736600" cy="259045"/>
    <xdr:sp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1129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19050</xdr:rowOff>
    </xdr:from>
    <xdr:to>
      <xdr:col>15</xdr:col>
      <xdr:colOff>149225</xdr:colOff>
      <xdr:row>54</xdr:row>
      <xdr:rowOff>120650</xdr:rowOff>
    </xdr:to>
    <xdr:sp textlink="">
      <xdr:nvSpPr>
        <xdr:cNvPr id="217" name="楕円 216">
          <a:extLst>
            <a:ext uri="{FF2B5EF4-FFF2-40B4-BE49-F238E27FC236}">
              <a16:creationId xmlns:a16="http://schemas.microsoft.com/office/drawing/2014/main" id="{00000000-0008-0000-0400-0000D9000000}"/>
            </a:ext>
          </a:extLst>
        </xdr:cNvPr>
        <xdr:cNvSpPr/>
      </xdr:nvSpPr>
      <xdr:spPr>
        <a:xfrm>
          <a:off x="3048000" y="927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130827</xdr:rowOff>
    </xdr:from>
    <xdr:ext cx="762000" cy="259045"/>
    <xdr:sp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04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152400</xdr:rowOff>
    </xdr:from>
    <xdr:to>
      <xdr:col>11</xdr:col>
      <xdr:colOff>60325</xdr:colOff>
      <xdr:row>54</xdr:row>
      <xdr:rowOff>82550</xdr:rowOff>
    </xdr:to>
    <xdr:sp textlink="">
      <xdr:nvSpPr>
        <xdr:cNvPr id="219" name="楕円 218">
          <a:extLst>
            <a:ext uri="{FF2B5EF4-FFF2-40B4-BE49-F238E27FC236}">
              <a16:creationId xmlns:a16="http://schemas.microsoft.com/office/drawing/2014/main" id="{00000000-0008-0000-0400-0000DB000000}"/>
            </a:ext>
          </a:extLst>
        </xdr:cNvPr>
        <xdr:cNvSpPr/>
      </xdr:nvSpPr>
      <xdr:spPr>
        <a:xfrm>
          <a:off x="2159000" y="923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92727</xdr:rowOff>
    </xdr:from>
    <xdr:ext cx="762000" cy="259045"/>
    <xdr:sp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00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28575</xdr:rowOff>
    </xdr:from>
    <xdr:to>
      <xdr:col>6</xdr:col>
      <xdr:colOff>171450</xdr:colOff>
      <xdr:row>54</xdr:row>
      <xdr:rowOff>130175</xdr:rowOff>
    </xdr:to>
    <xdr:sp textlink="">
      <xdr:nvSpPr>
        <xdr:cNvPr id="221" name="楕円 220">
          <a:extLst>
            <a:ext uri="{FF2B5EF4-FFF2-40B4-BE49-F238E27FC236}">
              <a16:creationId xmlns:a16="http://schemas.microsoft.com/office/drawing/2014/main" id="{00000000-0008-0000-0400-0000DD000000}"/>
            </a:ext>
          </a:extLst>
        </xdr:cNvPr>
        <xdr:cNvSpPr/>
      </xdr:nvSpPr>
      <xdr:spPr>
        <a:xfrm>
          <a:off x="1270000" y="9286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140352</xdr:rowOff>
    </xdr:from>
    <xdr:ext cx="762000" cy="259045"/>
    <xdr:sp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055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101</xdr:col>
      <xdr:colOff>180975</xdr:colOff>
      <xdr:row>48</xdr:row>
      <xdr:rowOff>152400</xdr:rowOff>
    </xdr:from>
    <xdr:to>
      <xdr:col>109</xdr:col>
      <xdr:colOff>104775</xdr:colOff>
      <xdr:row>50</xdr:row>
      <xdr:rowOff>63500</xdr:rowOff>
    </xdr:to>
    <xdr:sp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維持補修費については、</a:t>
          </a:r>
          <a:r>
            <a:rPr kumimoji="1" lang="ja-JP" altLang="en-US" sz="1100">
              <a:solidFill>
                <a:schemeClr val="dk1"/>
              </a:solidFill>
              <a:effectLst/>
              <a:latin typeface="+mn-lt"/>
              <a:ea typeface="+mn-ea"/>
              <a:cs typeface="+mn-cs"/>
            </a:rPr>
            <a:t>道路維持清掃事業</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増等</a:t>
          </a:r>
          <a:r>
            <a:rPr kumimoji="1" lang="ja-JP" altLang="ja-JP" sz="1100">
              <a:solidFill>
                <a:schemeClr val="dk1"/>
              </a:solidFill>
              <a:effectLst/>
              <a:latin typeface="+mn-lt"/>
              <a:ea typeface="+mn-ea"/>
              <a:cs typeface="+mn-cs"/>
            </a:rPr>
            <a:t>により経常経費充当一般財源が</a:t>
          </a:r>
          <a:r>
            <a:rPr kumimoji="1" lang="en-US" altLang="ja-JP" sz="1100">
              <a:solidFill>
                <a:schemeClr val="dk1"/>
              </a:solidFill>
              <a:effectLst/>
              <a:latin typeface="+mn-lt"/>
              <a:ea typeface="+mn-ea"/>
              <a:cs typeface="+mn-cs"/>
            </a:rPr>
            <a:t>54</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し、繰出金については、</a:t>
          </a:r>
          <a:r>
            <a:rPr kumimoji="1" lang="ja-JP" altLang="en-US" sz="1100">
              <a:solidFill>
                <a:schemeClr val="dk1"/>
              </a:solidFill>
              <a:effectLst/>
              <a:latin typeface="+mn-lt"/>
              <a:ea typeface="+mn-ea"/>
              <a:cs typeface="+mn-cs"/>
            </a:rPr>
            <a:t>介護保険特別会計（保険事業勘定）</a:t>
          </a:r>
          <a:r>
            <a:rPr kumimoji="1" lang="ja-JP" altLang="ja-JP" sz="1100">
              <a:solidFill>
                <a:schemeClr val="dk1"/>
              </a:solidFill>
              <a:effectLst/>
              <a:latin typeface="+mn-lt"/>
              <a:ea typeface="+mn-ea"/>
              <a:cs typeface="+mn-cs"/>
            </a:rPr>
            <a:t>への繰出金等の増により経常経費充当一般財源が</a:t>
          </a:r>
          <a:r>
            <a:rPr kumimoji="1" lang="en-US" altLang="ja-JP" sz="1100">
              <a:solidFill>
                <a:schemeClr val="dk1"/>
              </a:solidFill>
              <a:effectLst/>
              <a:latin typeface="+mn-lt"/>
              <a:ea typeface="+mn-ea"/>
              <a:cs typeface="+mn-cs"/>
            </a:rPr>
            <a:t>49</a:t>
          </a:r>
          <a:r>
            <a:rPr kumimoji="1" lang="ja-JP" altLang="ja-JP" sz="1100">
              <a:solidFill>
                <a:schemeClr val="dk1"/>
              </a:solidFill>
              <a:effectLst/>
              <a:latin typeface="+mn-lt"/>
              <a:ea typeface="+mn-ea"/>
              <a:cs typeface="+mn-cs"/>
            </a:rPr>
            <a:t>百万円増加した。経常収支比率は、前年度より</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し、類似団体との比較では</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ポイント下回る</a:t>
          </a:r>
          <a:r>
            <a:rPr kumimoji="1" lang="en-US" altLang="ja-JP" sz="1100">
              <a:solidFill>
                <a:schemeClr val="dk1"/>
              </a:solidFill>
              <a:effectLst/>
              <a:latin typeface="+mn-lt"/>
              <a:ea typeface="+mn-ea"/>
              <a:cs typeface="+mn-cs"/>
            </a:rPr>
            <a:t>12.6</a:t>
          </a:r>
          <a:r>
            <a:rPr kumimoji="1" lang="ja-JP" altLang="ja-JP" sz="1100">
              <a:solidFill>
                <a:schemeClr val="dk1"/>
              </a:solidFill>
              <a:effectLst/>
              <a:latin typeface="+mn-lt"/>
              <a:ea typeface="+mn-ea"/>
              <a:cs typeface="+mn-cs"/>
            </a:rPr>
            <a:t>％となった。今後も各種保険料収納率の向上をとおして、繰出金の抑制に努める。</a:t>
          </a:r>
          <a:endParaRPr lang="ja-JP" altLang="ja-JP" sz="1400">
            <a:effectLst/>
          </a:endParaRPr>
        </a:p>
      </xdr:txBody>
    </xdr:sp>
    <xdr:clientData/>
  </xdr:twoCellAnchor>
  <xdr:oneCellAnchor>
    <xdr:from>
      <xdr:col>62</xdr:col>
      <xdr:colOff>6350</xdr:colOff>
      <xdr:row>49</xdr:row>
      <xdr:rowOff>107950</xdr:rowOff>
    </xdr:from>
    <xdr:ext cx="298543" cy="225703"/>
    <xdr:sp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60706</xdr:rowOff>
    </xdr:from>
    <xdr:to>
      <xdr:col>82</xdr:col>
      <xdr:colOff>107950</xdr:colOff>
      <xdr:row>57</xdr:row>
      <xdr:rowOff>78994</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5671800" y="9833356"/>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18559</xdr:rowOff>
    </xdr:from>
    <xdr:ext cx="762000" cy="259045"/>
    <xdr:sp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791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60706</xdr:rowOff>
    </xdr:from>
    <xdr:to>
      <xdr:col>78</xdr:col>
      <xdr:colOff>69850</xdr:colOff>
      <xdr:row>57</xdr:row>
      <xdr:rowOff>78994</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4782800" y="983335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142003</xdr:rowOff>
    </xdr:from>
    <xdr:ext cx="736600" cy="259045"/>
    <xdr:sp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914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14986</xdr:rowOff>
    </xdr:from>
    <xdr:to>
      <xdr:col>73</xdr:col>
      <xdr:colOff>180975</xdr:colOff>
      <xdr:row>57</xdr:row>
      <xdr:rowOff>78994</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78763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139971</xdr:rowOff>
    </xdr:from>
    <xdr:ext cx="762000" cy="259045"/>
    <xdr:sp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569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14986</xdr:rowOff>
    </xdr:from>
    <xdr:to>
      <xdr:col>69</xdr:col>
      <xdr:colOff>92075</xdr:colOff>
      <xdr:row>57</xdr:row>
      <xdr:rowOff>106426</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787636"/>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75963</xdr:rowOff>
    </xdr:from>
    <xdr:ext cx="762000" cy="259045"/>
    <xdr:sp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505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73914</xdr:rowOff>
    </xdr:from>
    <xdr:to>
      <xdr:col>65</xdr:col>
      <xdr:colOff>53975</xdr:colOff>
      <xdr:row>58</xdr:row>
      <xdr:rowOff>4064</xdr:rowOff>
    </xdr:to>
    <xdr:sp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846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160291</xdr:rowOff>
    </xdr:from>
    <xdr:ext cx="762000" cy="259045"/>
    <xdr:sp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93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28194</xdr:rowOff>
    </xdr:from>
    <xdr:to>
      <xdr:col>82</xdr:col>
      <xdr:colOff>158750</xdr:colOff>
      <xdr:row>57</xdr:row>
      <xdr:rowOff>129794</xdr:rowOff>
    </xdr:to>
    <xdr:sp textlink="">
      <xdr:nvSpPr>
        <xdr:cNvPr id="272" name="楕円 271">
          <a:extLst>
            <a:ext uri="{FF2B5EF4-FFF2-40B4-BE49-F238E27FC236}">
              <a16:creationId xmlns:a16="http://schemas.microsoft.com/office/drawing/2014/main" id="{00000000-0008-0000-0400-000010010000}"/>
            </a:ext>
          </a:extLst>
        </xdr:cNvPr>
        <xdr:cNvSpPr/>
      </xdr:nvSpPr>
      <xdr:spPr>
        <a:xfrm>
          <a:off x="16459200" y="9800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44721</xdr:rowOff>
    </xdr:from>
    <xdr:ext cx="762000" cy="259045"/>
    <xdr:sp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645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9906</xdr:rowOff>
    </xdr:from>
    <xdr:to>
      <xdr:col>78</xdr:col>
      <xdr:colOff>120650</xdr:colOff>
      <xdr:row>57</xdr:row>
      <xdr:rowOff>111506</xdr:rowOff>
    </xdr:to>
    <xdr:sp textlink="">
      <xdr:nvSpPr>
        <xdr:cNvPr id="274" name="楕円 273">
          <a:extLst>
            <a:ext uri="{FF2B5EF4-FFF2-40B4-BE49-F238E27FC236}">
              <a16:creationId xmlns:a16="http://schemas.microsoft.com/office/drawing/2014/main" id="{00000000-0008-0000-0400-000012010000}"/>
            </a:ext>
          </a:extLst>
        </xdr:cNvPr>
        <xdr:cNvSpPr/>
      </xdr:nvSpPr>
      <xdr:spPr>
        <a:xfrm>
          <a:off x="15621000" y="9782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121683</xdr:rowOff>
    </xdr:from>
    <xdr:ext cx="736600" cy="259045"/>
    <xdr:sp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551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28194</xdr:rowOff>
    </xdr:from>
    <xdr:to>
      <xdr:col>74</xdr:col>
      <xdr:colOff>31750</xdr:colOff>
      <xdr:row>57</xdr:row>
      <xdr:rowOff>129794</xdr:rowOff>
    </xdr:to>
    <xdr:sp textlink="">
      <xdr:nvSpPr>
        <xdr:cNvPr id="276" name="楕円 275">
          <a:extLst>
            <a:ext uri="{FF2B5EF4-FFF2-40B4-BE49-F238E27FC236}">
              <a16:creationId xmlns:a16="http://schemas.microsoft.com/office/drawing/2014/main" id="{00000000-0008-0000-0400-000014010000}"/>
            </a:ext>
          </a:extLst>
        </xdr:cNvPr>
        <xdr:cNvSpPr/>
      </xdr:nvSpPr>
      <xdr:spPr>
        <a:xfrm>
          <a:off x="14732000" y="9800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114571</xdr:rowOff>
    </xdr:from>
    <xdr:ext cx="762000" cy="259045"/>
    <xdr:sp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887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135636</xdr:rowOff>
    </xdr:from>
    <xdr:to>
      <xdr:col>69</xdr:col>
      <xdr:colOff>142875</xdr:colOff>
      <xdr:row>57</xdr:row>
      <xdr:rowOff>65786</xdr:rowOff>
    </xdr:to>
    <xdr:sp textlink="">
      <xdr:nvSpPr>
        <xdr:cNvPr id="278" name="楕円 277">
          <a:extLst>
            <a:ext uri="{FF2B5EF4-FFF2-40B4-BE49-F238E27FC236}">
              <a16:creationId xmlns:a16="http://schemas.microsoft.com/office/drawing/2014/main" id="{00000000-0008-0000-0400-000016010000}"/>
            </a:ext>
          </a:extLst>
        </xdr:cNvPr>
        <xdr:cNvSpPr/>
      </xdr:nvSpPr>
      <xdr:spPr>
        <a:xfrm>
          <a:off x="13843000" y="9736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50563</xdr:rowOff>
    </xdr:from>
    <xdr:ext cx="762000" cy="259045"/>
    <xdr:sp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823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55626</xdr:rowOff>
    </xdr:from>
    <xdr:to>
      <xdr:col>65</xdr:col>
      <xdr:colOff>53975</xdr:colOff>
      <xdr:row>57</xdr:row>
      <xdr:rowOff>157226</xdr:rowOff>
    </xdr:to>
    <xdr:sp textlink="">
      <xdr:nvSpPr>
        <xdr:cNvPr id="280" name="楕円 279">
          <a:extLst>
            <a:ext uri="{FF2B5EF4-FFF2-40B4-BE49-F238E27FC236}">
              <a16:creationId xmlns:a16="http://schemas.microsoft.com/office/drawing/2014/main" id="{00000000-0008-0000-0400-000018010000}"/>
            </a:ext>
          </a:extLst>
        </xdr:cNvPr>
        <xdr:cNvSpPr/>
      </xdr:nvSpPr>
      <xdr:spPr>
        <a:xfrm>
          <a:off x="12954000" y="9828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167403</xdr:rowOff>
    </xdr:from>
    <xdr:ext cx="762000" cy="259045"/>
    <xdr:sp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597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101</xdr:col>
      <xdr:colOff>180975</xdr:colOff>
      <xdr:row>28</xdr:row>
      <xdr:rowOff>152400</xdr:rowOff>
    </xdr:from>
    <xdr:to>
      <xdr:col>109</xdr:col>
      <xdr:colOff>104775</xdr:colOff>
      <xdr:row>30</xdr:row>
      <xdr:rowOff>63500</xdr:rowOff>
    </xdr:to>
    <xdr:sp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団体の運営費補助については、補助金等審議会を毎年度開催し、補助金の交付内容や補助団体の運営状況等について見直しや精査を実施している。大宮地方環境整備組合に対する負担金の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等により経常経費充当一般財源が</a:t>
          </a:r>
          <a:r>
            <a:rPr kumimoji="1" lang="en-US" altLang="ja-JP" sz="1100">
              <a:solidFill>
                <a:schemeClr val="dk1"/>
              </a:solidFill>
              <a:effectLst/>
              <a:latin typeface="+mn-lt"/>
              <a:ea typeface="+mn-ea"/>
              <a:cs typeface="+mn-cs"/>
            </a:rPr>
            <a:t>77</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となったため、前年度に比べて</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し、類似団体と比較では</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ポイント下回っている。今後とも適正な執行に努めていく。</a:t>
          </a:r>
          <a:endParaRPr lang="ja-JP" altLang="ja-JP" sz="1400">
            <a:effectLst/>
          </a:endParaRPr>
        </a:p>
      </xdr:txBody>
    </xdr:sp>
    <xdr:clientData/>
  </xdr:twoCellAnchor>
  <xdr:oneCellAnchor>
    <xdr:from>
      <xdr:col>62</xdr:col>
      <xdr:colOff>6350</xdr:colOff>
      <xdr:row>29</xdr:row>
      <xdr:rowOff>107950</xdr:rowOff>
    </xdr:from>
    <xdr:ext cx="298543" cy="225703"/>
    <xdr:sp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35560</xdr:rowOff>
    </xdr:from>
    <xdr:to>
      <xdr:col>82</xdr:col>
      <xdr:colOff>107950</xdr:colOff>
      <xdr:row>36</xdr:row>
      <xdr:rowOff>81280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5671800" y="620776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43705</xdr:rowOff>
    </xdr:from>
    <xdr:ext cx="762000" cy="259045"/>
    <xdr:sp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215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26416</xdr:rowOff>
    </xdr:from>
    <xdr:to>
      <xdr:col>78</xdr:col>
      <xdr:colOff>69850</xdr:colOff>
      <xdr:row>36</xdr:row>
      <xdr:rowOff>81280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19861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158005</xdr:rowOff>
    </xdr:from>
    <xdr:ext cx="736600" cy="259045"/>
    <xdr:sp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330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161290</xdr:rowOff>
    </xdr:from>
    <xdr:to>
      <xdr:col>73</xdr:col>
      <xdr:colOff>180975</xdr:colOff>
      <xdr:row>36</xdr:row>
      <xdr:rowOff>26416</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16204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153433</xdr:rowOff>
    </xdr:from>
    <xdr:ext cx="762000" cy="259045"/>
    <xdr:sp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161290</xdr:rowOff>
    </xdr:from>
    <xdr:to>
      <xdr:col>69</xdr:col>
      <xdr:colOff>92075</xdr:colOff>
      <xdr:row>36</xdr:row>
      <xdr:rowOff>35560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1620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48768</xdr:rowOff>
    </xdr:from>
    <xdr:to>
      <xdr:col>65</xdr:col>
      <xdr:colOff>53975</xdr:colOff>
      <xdr:row>36</xdr:row>
      <xdr:rowOff>150368</xdr:rowOff>
    </xdr:to>
    <xdr:sp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135145</xdr:rowOff>
    </xdr:from>
    <xdr:ext cx="762000" cy="259045"/>
    <xdr:sp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307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156210</xdr:rowOff>
    </xdr:from>
    <xdr:to>
      <xdr:col>82</xdr:col>
      <xdr:colOff>158750</xdr:colOff>
      <xdr:row>36</xdr:row>
      <xdr:rowOff>86360</xdr:rowOff>
    </xdr:to>
    <xdr:sp textlink="">
      <xdr:nvSpPr>
        <xdr:cNvPr id="330" name="楕円 329">
          <a:extLst>
            <a:ext uri="{FF2B5EF4-FFF2-40B4-BE49-F238E27FC236}">
              <a16:creationId xmlns:a16="http://schemas.microsoft.com/office/drawing/2014/main" id="{00000000-0008-0000-0400-00004A010000}"/>
            </a:ext>
          </a:extLst>
        </xdr:cNvPr>
        <xdr:cNvSpPr/>
      </xdr:nvSpPr>
      <xdr:spPr>
        <a:xfrm>
          <a:off x="164592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1287</xdr:rowOff>
    </xdr:from>
    <xdr:ext cx="762000" cy="259045"/>
    <xdr:sp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00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30480</xdr:rowOff>
    </xdr:from>
    <xdr:to>
      <xdr:col>78</xdr:col>
      <xdr:colOff>120650</xdr:colOff>
      <xdr:row>36</xdr:row>
      <xdr:rowOff>132080</xdr:rowOff>
    </xdr:to>
    <xdr:sp textlink="">
      <xdr:nvSpPr>
        <xdr:cNvPr id="332" name="楕円 331">
          <a:extLst>
            <a:ext uri="{FF2B5EF4-FFF2-40B4-BE49-F238E27FC236}">
              <a16:creationId xmlns:a16="http://schemas.microsoft.com/office/drawing/2014/main" id="{00000000-0008-0000-0400-00004C010000}"/>
            </a:ext>
          </a:extLst>
        </xdr:cNvPr>
        <xdr:cNvSpPr/>
      </xdr:nvSpPr>
      <xdr:spPr>
        <a:xfrm>
          <a:off x="15621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142257</xdr:rowOff>
    </xdr:from>
    <xdr:ext cx="736600" cy="259045"/>
    <xdr:sp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5971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147066</xdr:rowOff>
    </xdr:from>
    <xdr:to>
      <xdr:col>74</xdr:col>
      <xdr:colOff>31750</xdr:colOff>
      <xdr:row>36</xdr:row>
      <xdr:rowOff>77216</xdr:rowOff>
    </xdr:to>
    <xdr:sp textlink="">
      <xdr:nvSpPr>
        <xdr:cNvPr id="334" name="楕円 333">
          <a:extLst>
            <a:ext uri="{FF2B5EF4-FFF2-40B4-BE49-F238E27FC236}">
              <a16:creationId xmlns:a16="http://schemas.microsoft.com/office/drawing/2014/main" id="{00000000-0008-0000-0400-00004E010000}"/>
            </a:ext>
          </a:extLst>
        </xdr:cNvPr>
        <xdr:cNvSpPr/>
      </xdr:nvSpPr>
      <xdr:spPr>
        <a:xfrm>
          <a:off x="147320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87393</xdr:rowOff>
    </xdr:from>
    <xdr:ext cx="762000" cy="259045"/>
    <xdr:sp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5916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110490</xdr:rowOff>
    </xdr:from>
    <xdr:to>
      <xdr:col>69</xdr:col>
      <xdr:colOff>142875</xdr:colOff>
      <xdr:row>36</xdr:row>
      <xdr:rowOff>40640</xdr:rowOff>
    </xdr:to>
    <xdr:sp textlink="">
      <xdr:nvSpPr>
        <xdr:cNvPr id="336" name="楕円 335">
          <a:extLst>
            <a:ext uri="{FF2B5EF4-FFF2-40B4-BE49-F238E27FC236}">
              <a16:creationId xmlns:a16="http://schemas.microsoft.com/office/drawing/2014/main" id="{00000000-0008-0000-0400-000050010000}"/>
            </a:ext>
          </a:extLst>
        </xdr:cNvPr>
        <xdr:cNvSpPr/>
      </xdr:nvSpPr>
      <xdr:spPr>
        <a:xfrm>
          <a:off x="13843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50817</xdr:rowOff>
    </xdr:from>
    <xdr:ext cx="762000" cy="259045"/>
    <xdr:sp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156210</xdr:rowOff>
    </xdr:from>
    <xdr:to>
      <xdr:col>65</xdr:col>
      <xdr:colOff>53975</xdr:colOff>
      <xdr:row>36</xdr:row>
      <xdr:rowOff>86360</xdr:rowOff>
    </xdr:to>
    <xdr:sp textlink="">
      <xdr:nvSpPr>
        <xdr:cNvPr id="338" name="楕円 337">
          <a:extLst>
            <a:ext uri="{FF2B5EF4-FFF2-40B4-BE49-F238E27FC236}">
              <a16:creationId xmlns:a16="http://schemas.microsoft.com/office/drawing/2014/main" id="{00000000-0008-0000-0400-000052010000}"/>
            </a:ext>
          </a:extLst>
        </xdr:cNvPr>
        <xdr:cNvSpPr/>
      </xdr:nvSpPr>
      <xdr:spPr>
        <a:xfrm>
          <a:off x="12954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96537</xdr:rowOff>
    </xdr:from>
    <xdr:ext cx="762000" cy="259045"/>
    <xdr:sp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43</xdr:col>
      <xdr:colOff>98425</xdr:colOff>
      <xdr:row>68</xdr:row>
      <xdr:rowOff>152400</xdr:rowOff>
    </xdr:from>
    <xdr:to>
      <xdr:col>51</xdr:col>
      <xdr:colOff>22225</xdr:colOff>
      <xdr:row>70</xdr:row>
      <xdr:rowOff>63500</xdr:rowOff>
    </xdr:to>
    <xdr:sp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臨時財政対策債等の償還終了により、公債費に係る経常経費充当一般財源等は</a:t>
          </a:r>
          <a:r>
            <a:rPr kumimoji="1" lang="en-US" altLang="ja-JP" sz="1100">
              <a:solidFill>
                <a:schemeClr val="dk1"/>
              </a:solidFill>
              <a:effectLst/>
              <a:latin typeface="+mn-lt"/>
              <a:ea typeface="+mn-ea"/>
              <a:cs typeface="+mn-cs"/>
            </a:rPr>
            <a:t>71</a:t>
          </a:r>
          <a:r>
            <a:rPr kumimoji="1" lang="ja-JP" altLang="ja-JP" sz="1100">
              <a:solidFill>
                <a:schemeClr val="dk1"/>
              </a:solidFill>
              <a:effectLst/>
              <a:latin typeface="+mn-lt"/>
              <a:ea typeface="+mn-ea"/>
              <a:cs typeface="+mn-cs"/>
            </a:rPr>
            <a:t>百万円減少し、類似団体と比較すると経常収支比率は</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ポイント上回っている。近年、利率が上昇傾向にあることを考慮し、今後、進展が想定される大規模事業や施設の老朽化対策等のため、適正な市債発行に努める。</a:t>
          </a:r>
          <a:endParaRPr lang="ja-JP" altLang="ja-JP" sz="1400">
            <a:effectLst/>
          </a:endParaRPr>
        </a:p>
      </xdr:txBody>
    </xdr:sp>
    <xdr:clientData/>
  </xdr:twoCellAnchor>
  <xdr:oneCellAnchor>
    <xdr:from>
      <xdr:col>3</xdr:col>
      <xdr:colOff>123825</xdr:colOff>
      <xdr:row>69</xdr:row>
      <xdr:rowOff>107950</xdr:rowOff>
    </xdr:from>
    <xdr:ext cx="298543" cy="225703"/>
    <xdr:sp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149861</xdr:rowOff>
    </xdr:from>
    <xdr:to>
      <xdr:col>24</xdr:col>
      <xdr:colOff>25400</xdr:colOff>
      <xdr:row>77</xdr:row>
      <xdr:rowOff>62230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180061"/>
          <a:ext cx="83820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69867</xdr:rowOff>
    </xdr:from>
    <xdr:ext cx="762000" cy="259045"/>
    <xdr:sp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62230</xdr:rowOff>
    </xdr:from>
    <xdr:to>
      <xdr:col>19</xdr:col>
      <xdr:colOff>187325</xdr:colOff>
      <xdr:row>77</xdr:row>
      <xdr:rowOff>77470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32638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54627</xdr:rowOff>
    </xdr:from>
    <xdr:ext cx="736600" cy="259045"/>
    <xdr:sp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16511</xdr:rowOff>
    </xdr:from>
    <xdr:to>
      <xdr:col>15</xdr:col>
      <xdr:colOff>98425</xdr:colOff>
      <xdr:row>77</xdr:row>
      <xdr:rowOff>77470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218161"/>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77487</xdr:rowOff>
    </xdr:from>
    <xdr:ext cx="762000" cy="259045"/>
    <xdr:sp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293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16511</xdr:rowOff>
    </xdr:from>
    <xdr:to>
      <xdr:col>11</xdr:col>
      <xdr:colOff>9525</xdr:colOff>
      <xdr:row>77</xdr:row>
      <xdr:rowOff>31750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21816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47007</xdr:rowOff>
    </xdr:from>
    <xdr:ext cx="762000" cy="259045"/>
    <xdr:sp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91439</xdr:rowOff>
    </xdr:from>
    <xdr:to>
      <xdr:col>6</xdr:col>
      <xdr:colOff>171450</xdr:colOff>
      <xdr:row>79</xdr:row>
      <xdr:rowOff>21589</xdr:rowOff>
    </xdr:to>
    <xdr:sp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46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6366</xdr:rowOff>
    </xdr:from>
    <xdr:ext cx="762000" cy="259045"/>
    <xdr:sp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550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99061</xdr:rowOff>
    </xdr:from>
    <xdr:to>
      <xdr:col>24</xdr:col>
      <xdr:colOff>76200</xdr:colOff>
      <xdr:row>77</xdr:row>
      <xdr:rowOff>29211</xdr:rowOff>
    </xdr:to>
    <xdr:sp textlink="">
      <xdr:nvSpPr>
        <xdr:cNvPr id="391" name="楕円 390">
          <a:extLst>
            <a:ext uri="{FF2B5EF4-FFF2-40B4-BE49-F238E27FC236}">
              <a16:creationId xmlns:a16="http://schemas.microsoft.com/office/drawing/2014/main" id="{00000000-0008-0000-0400-000087010000}"/>
            </a:ext>
          </a:extLst>
        </xdr:cNvPr>
        <xdr:cNvSpPr/>
      </xdr:nvSpPr>
      <xdr:spPr>
        <a:xfrm>
          <a:off x="47752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71138</xdr:rowOff>
    </xdr:from>
    <xdr:ext cx="762000" cy="259045"/>
    <xdr:sp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101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11430</xdr:rowOff>
    </xdr:from>
    <xdr:to>
      <xdr:col>20</xdr:col>
      <xdr:colOff>38100</xdr:colOff>
      <xdr:row>77</xdr:row>
      <xdr:rowOff>113030</xdr:rowOff>
    </xdr:to>
    <xdr:sp textlink="">
      <xdr:nvSpPr>
        <xdr:cNvPr id="393" name="楕円 392">
          <a:extLst>
            <a:ext uri="{FF2B5EF4-FFF2-40B4-BE49-F238E27FC236}">
              <a16:creationId xmlns:a16="http://schemas.microsoft.com/office/drawing/2014/main" id="{00000000-0008-0000-0400-000089010000}"/>
            </a:ext>
          </a:extLst>
        </xdr:cNvPr>
        <xdr:cNvSpPr/>
      </xdr:nvSpPr>
      <xdr:spPr>
        <a:xfrm>
          <a:off x="3937000" y="1321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97807</xdr:rowOff>
    </xdr:from>
    <xdr:ext cx="736600" cy="259045"/>
    <xdr:sp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299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26670</xdr:rowOff>
    </xdr:from>
    <xdr:to>
      <xdr:col>15</xdr:col>
      <xdr:colOff>149225</xdr:colOff>
      <xdr:row>77</xdr:row>
      <xdr:rowOff>128270</xdr:rowOff>
    </xdr:to>
    <xdr:sp textlink="">
      <xdr:nvSpPr>
        <xdr:cNvPr id="395" name="楕円 394">
          <a:extLst>
            <a:ext uri="{FF2B5EF4-FFF2-40B4-BE49-F238E27FC236}">
              <a16:creationId xmlns:a16="http://schemas.microsoft.com/office/drawing/2014/main" id="{00000000-0008-0000-0400-00008B010000}"/>
            </a:ext>
          </a:extLst>
        </xdr:cNvPr>
        <xdr:cNvSpPr/>
      </xdr:nvSpPr>
      <xdr:spPr>
        <a:xfrm>
          <a:off x="3048000" y="1322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113047</xdr:rowOff>
    </xdr:from>
    <xdr:ext cx="762000" cy="259045"/>
    <xdr:sp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137161</xdr:rowOff>
    </xdr:from>
    <xdr:to>
      <xdr:col>11</xdr:col>
      <xdr:colOff>60325</xdr:colOff>
      <xdr:row>77</xdr:row>
      <xdr:rowOff>67311</xdr:rowOff>
    </xdr:to>
    <xdr:sp textlink="">
      <xdr:nvSpPr>
        <xdr:cNvPr id="397" name="楕円 396">
          <a:extLst>
            <a:ext uri="{FF2B5EF4-FFF2-40B4-BE49-F238E27FC236}">
              <a16:creationId xmlns:a16="http://schemas.microsoft.com/office/drawing/2014/main" id="{00000000-0008-0000-0400-00008D010000}"/>
            </a:ext>
          </a:extLst>
        </xdr:cNvPr>
        <xdr:cNvSpPr/>
      </xdr:nvSpPr>
      <xdr:spPr>
        <a:xfrm>
          <a:off x="2159000" y="1316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52088</xdr:rowOff>
    </xdr:from>
    <xdr:ext cx="762000" cy="259045"/>
    <xdr:sp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152400</xdr:rowOff>
    </xdr:from>
    <xdr:to>
      <xdr:col>6</xdr:col>
      <xdr:colOff>171450</xdr:colOff>
      <xdr:row>77</xdr:row>
      <xdr:rowOff>82550</xdr:rowOff>
    </xdr:to>
    <xdr:sp textlink="">
      <xdr:nvSpPr>
        <xdr:cNvPr id="399" name="楕円 398">
          <a:extLst>
            <a:ext uri="{FF2B5EF4-FFF2-40B4-BE49-F238E27FC236}">
              <a16:creationId xmlns:a16="http://schemas.microsoft.com/office/drawing/2014/main" id="{00000000-0008-0000-0400-00008F010000}"/>
            </a:ext>
          </a:extLst>
        </xdr:cNvPr>
        <xdr:cNvSpPr/>
      </xdr:nvSpPr>
      <xdr:spPr>
        <a:xfrm>
          <a:off x="12700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92727</xdr:rowOff>
    </xdr:from>
    <xdr:ext cx="762000" cy="259045"/>
    <xdr:sp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95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101</xdr:col>
      <xdr:colOff>180975</xdr:colOff>
      <xdr:row>68</xdr:row>
      <xdr:rowOff>152400</xdr:rowOff>
    </xdr:from>
    <xdr:to>
      <xdr:col>109</xdr:col>
      <xdr:colOff>104775</xdr:colOff>
      <xdr:row>70</xdr:row>
      <xdr:rowOff>63500</xdr:rowOff>
    </xdr:to>
    <xdr:sp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前年度より</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ポイント増、類似団体との比較では</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ポイント下回る</a:t>
          </a:r>
          <a:r>
            <a:rPr kumimoji="1" lang="en-US" altLang="ja-JP" sz="1100">
              <a:solidFill>
                <a:schemeClr val="dk1"/>
              </a:solidFill>
              <a:effectLst/>
              <a:latin typeface="+mn-lt"/>
              <a:ea typeface="+mn-ea"/>
              <a:cs typeface="+mn-cs"/>
            </a:rPr>
            <a:t>79.2</a:t>
          </a:r>
          <a:r>
            <a:rPr kumimoji="1" lang="ja-JP" altLang="ja-JP" sz="1100">
              <a:solidFill>
                <a:schemeClr val="dk1"/>
              </a:solidFill>
              <a:effectLst/>
              <a:latin typeface="+mn-lt"/>
              <a:ea typeface="+mn-ea"/>
              <a:cs typeface="+mn-cs"/>
            </a:rPr>
            <a:t>％となった。主な要因としては、人事院勧告に伴う人件費の増が挙げられる。税等の徴収率の向上により歳入の確保に努めるとともに、事務事業の見直しや計画的な公共施設の維持管理の推進により経常経費の削減を図る。</a:t>
          </a:r>
          <a:endParaRPr lang="ja-JP" altLang="ja-JP" sz="1400">
            <a:effectLst/>
          </a:endParaRPr>
        </a:p>
      </xdr:txBody>
    </xdr:sp>
    <xdr:clientData/>
  </xdr:twoCellAnchor>
  <xdr:oneCellAnchor>
    <xdr:from>
      <xdr:col>62</xdr:col>
      <xdr:colOff>6350</xdr:colOff>
      <xdr:row>69</xdr:row>
      <xdr:rowOff>107950</xdr:rowOff>
    </xdr:from>
    <xdr:ext cx="298543" cy="225703"/>
    <xdr:sp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101854</xdr:rowOff>
    </xdr:from>
    <xdr:to>
      <xdr:col>82</xdr:col>
      <xdr:colOff>107950</xdr:colOff>
      <xdr:row>75</xdr:row>
      <xdr:rowOff>147574</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2960604"/>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146575</xdr:rowOff>
    </xdr:from>
    <xdr:ext cx="762000" cy="259045"/>
    <xdr:sp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005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140716</xdr:rowOff>
    </xdr:from>
    <xdr:to>
      <xdr:col>78</xdr:col>
      <xdr:colOff>69850</xdr:colOff>
      <xdr:row>75</xdr:row>
      <xdr:rowOff>101854</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2828016"/>
          <a:ext cx="8890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29990</xdr:rowOff>
    </xdr:from>
    <xdr:ext cx="736600" cy="259045"/>
    <xdr:sp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0601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143002</xdr:rowOff>
    </xdr:from>
    <xdr:to>
      <xdr:col>73</xdr:col>
      <xdr:colOff>180975</xdr:colOff>
      <xdr:row>74</xdr:row>
      <xdr:rowOff>140716</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658852"/>
          <a:ext cx="889000" cy="16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119142</xdr:rowOff>
    </xdr:from>
    <xdr:ext cx="762000" cy="259045"/>
    <xdr:sp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977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143002</xdr:rowOff>
    </xdr:from>
    <xdr:to>
      <xdr:col>69</xdr:col>
      <xdr:colOff>92075</xdr:colOff>
      <xdr:row>74</xdr:row>
      <xdr:rowOff>168148</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658852"/>
          <a:ext cx="889000" cy="196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144289</xdr:rowOff>
    </xdr:from>
    <xdr:ext cx="762000" cy="259045"/>
    <xdr:sp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831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25908</xdr:rowOff>
    </xdr:from>
    <xdr:to>
      <xdr:col>65</xdr:col>
      <xdr:colOff>53975</xdr:colOff>
      <xdr:row>74</xdr:row>
      <xdr:rowOff>127508</xdr:rowOff>
    </xdr:to>
    <xdr:sp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713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137685</xdr:rowOff>
    </xdr:from>
    <xdr:ext cx="762000" cy="259045"/>
    <xdr:sp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482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96774</xdr:rowOff>
    </xdr:from>
    <xdr:to>
      <xdr:col>82</xdr:col>
      <xdr:colOff>158750</xdr:colOff>
      <xdr:row>76</xdr:row>
      <xdr:rowOff>26924</xdr:rowOff>
    </xdr:to>
    <xdr:sp textlink="">
      <xdr:nvSpPr>
        <xdr:cNvPr id="450" name="楕円 449">
          <a:extLst>
            <a:ext uri="{FF2B5EF4-FFF2-40B4-BE49-F238E27FC236}">
              <a16:creationId xmlns:a16="http://schemas.microsoft.com/office/drawing/2014/main" id="{00000000-0008-0000-0400-0000C2010000}"/>
            </a:ext>
          </a:extLst>
        </xdr:cNvPr>
        <xdr:cNvSpPr/>
      </xdr:nvSpPr>
      <xdr:spPr>
        <a:xfrm>
          <a:off x="16459200" y="1295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113301</xdr:rowOff>
    </xdr:from>
    <xdr:ext cx="762000" cy="259045"/>
    <xdr:sp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2800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51054</xdr:rowOff>
    </xdr:from>
    <xdr:to>
      <xdr:col>78</xdr:col>
      <xdr:colOff>120650</xdr:colOff>
      <xdr:row>75</xdr:row>
      <xdr:rowOff>152654</xdr:rowOff>
    </xdr:to>
    <xdr:sp textlink="">
      <xdr:nvSpPr>
        <xdr:cNvPr id="452" name="楕円 451">
          <a:extLst>
            <a:ext uri="{FF2B5EF4-FFF2-40B4-BE49-F238E27FC236}">
              <a16:creationId xmlns:a16="http://schemas.microsoft.com/office/drawing/2014/main" id="{00000000-0008-0000-0400-0000C4010000}"/>
            </a:ext>
          </a:extLst>
        </xdr:cNvPr>
        <xdr:cNvSpPr/>
      </xdr:nvSpPr>
      <xdr:spPr>
        <a:xfrm>
          <a:off x="15621000" y="1290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162831</xdr:rowOff>
    </xdr:from>
    <xdr:ext cx="736600" cy="259045"/>
    <xdr:sp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6786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89916</xdr:rowOff>
    </xdr:from>
    <xdr:to>
      <xdr:col>74</xdr:col>
      <xdr:colOff>31750</xdr:colOff>
      <xdr:row>75</xdr:row>
      <xdr:rowOff>20066</xdr:rowOff>
    </xdr:to>
    <xdr:sp textlink="">
      <xdr:nvSpPr>
        <xdr:cNvPr id="454" name="楕円 453">
          <a:extLst>
            <a:ext uri="{FF2B5EF4-FFF2-40B4-BE49-F238E27FC236}">
              <a16:creationId xmlns:a16="http://schemas.microsoft.com/office/drawing/2014/main" id="{00000000-0008-0000-0400-0000C6010000}"/>
            </a:ext>
          </a:extLst>
        </xdr:cNvPr>
        <xdr:cNvSpPr/>
      </xdr:nvSpPr>
      <xdr:spPr>
        <a:xfrm>
          <a:off x="14732000" y="12777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30243</xdr:rowOff>
    </xdr:from>
    <xdr:ext cx="762000" cy="259045"/>
    <xdr:sp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546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92202</xdr:rowOff>
    </xdr:from>
    <xdr:to>
      <xdr:col>69</xdr:col>
      <xdr:colOff>142875</xdr:colOff>
      <xdr:row>74</xdr:row>
      <xdr:rowOff>22352</xdr:rowOff>
    </xdr:to>
    <xdr:sp textlink="">
      <xdr:nvSpPr>
        <xdr:cNvPr id="456" name="楕円 455">
          <a:extLst>
            <a:ext uri="{FF2B5EF4-FFF2-40B4-BE49-F238E27FC236}">
              <a16:creationId xmlns:a16="http://schemas.microsoft.com/office/drawing/2014/main" id="{00000000-0008-0000-0400-0000C8010000}"/>
            </a:ext>
          </a:extLst>
        </xdr:cNvPr>
        <xdr:cNvSpPr/>
      </xdr:nvSpPr>
      <xdr:spPr>
        <a:xfrm>
          <a:off x="13843000" y="12608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32529</xdr:rowOff>
    </xdr:from>
    <xdr:ext cx="762000" cy="259045"/>
    <xdr:sp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376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117348</xdr:rowOff>
    </xdr:from>
    <xdr:to>
      <xdr:col>65</xdr:col>
      <xdr:colOff>53975</xdr:colOff>
      <xdr:row>75</xdr:row>
      <xdr:rowOff>47498</xdr:rowOff>
    </xdr:to>
    <xdr:sp textlink="">
      <xdr:nvSpPr>
        <xdr:cNvPr id="458" name="楕円 457">
          <a:extLst>
            <a:ext uri="{FF2B5EF4-FFF2-40B4-BE49-F238E27FC236}">
              <a16:creationId xmlns:a16="http://schemas.microsoft.com/office/drawing/2014/main" id="{00000000-0008-0000-0400-0000CA010000}"/>
            </a:ext>
          </a:extLst>
        </xdr:cNvPr>
        <xdr:cNvSpPr/>
      </xdr:nvSpPr>
      <xdr:spPr>
        <a:xfrm>
          <a:off x="12954000" y="12804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32275</xdr:rowOff>
    </xdr:from>
    <xdr:ext cx="762000" cy="259045"/>
    <xdr:sp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891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茨城県那珂市</a:t>
          </a:r>
        </a:p>
      </xdr:txBody>
    </xdr:sp>
    <xdr:clientData/>
  </xdr:twoCellAnchor>
  <xdr:twoCellAnchor>
    <xdr:from>
      <xdr:col>39</xdr:col>
      <xdr:colOff>1066800</xdr:colOff>
      <xdr:row>0</xdr:row>
      <xdr:rowOff>0</xdr:rowOff>
    </xdr:from>
    <xdr:to>
      <xdr:col>41</xdr:col>
      <xdr:colOff>501650</xdr:colOff>
      <xdr:row>2</xdr:row>
      <xdr:rowOff>38100</xdr:rowOff>
    </xdr:to>
    <xdr:sp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26416</xdr:rowOff>
    </xdr:from>
    <xdr:to>
      <xdr:col>29</xdr:col>
      <xdr:colOff>127000</xdr:colOff>
      <xdr:row>18</xdr:row>
      <xdr:rowOff>94958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60141"/>
          <a:ext cx="647700" cy="685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77970</xdr:rowOff>
    </xdr:from>
    <xdr:ext cx="762000" cy="259045"/>
    <xdr:sp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11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94958</xdr:rowOff>
    </xdr:from>
    <xdr:to>
      <xdr:col>26</xdr:col>
      <xdr:colOff>50800</xdr:colOff>
      <xdr:row>18</xdr:row>
      <xdr:rowOff>136893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28683"/>
          <a:ext cx="698500" cy="419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94035</xdr:rowOff>
    </xdr:from>
    <xdr:ext cx="736600" cy="259045"/>
    <xdr:sp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399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136893</xdr:rowOff>
    </xdr:from>
    <xdr:to>
      <xdr:col>22</xdr:col>
      <xdr:colOff>114300</xdr:colOff>
      <xdr:row>18</xdr:row>
      <xdr:rowOff>153594</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270618"/>
          <a:ext cx="698500" cy="167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123969</xdr:rowOff>
    </xdr:from>
    <xdr:ext cx="762000" cy="259045"/>
    <xdr:sp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29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153594</xdr:rowOff>
    </xdr:from>
    <xdr:to>
      <xdr:col>18</xdr:col>
      <xdr:colOff>177800</xdr:colOff>
      <xdr:row>18</xdr:row>
      <xdr:rowOff>170599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87319"/>
          <a:ext cx="698500" cy="170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126192</xdr:rowOff>
    </xdr:from>
    <xdr:ext cx="762000" cy="259045"/>
    <xdr:sp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31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36741</xdr:rowOff>
    </xdr:from>
    <xdr:to>
      <xdr:col>15</xdr:col>
      <xdr:colOff>101600</xdr:colOff>
      <xdr:row>18</xdr:row>
      <xdr:rowOff>138341</xdr:rowOff>
    </xdr:to>
    <xdr:sp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04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148518</xdr:rowOff>
    </xdr:from>
    <xdr:ext cx="762000" cy="259045"/>
    <xdr:sp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3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147066</xdr:rowOff>
    </xdr:from>
    <xdr:to>
      <xdr:col>29</xdr:col>
      <xdr:colOff>177800</xdr:colOff>
      <xdr:row>18</xdr:row>
      <xdr:rowOff>77216</xdr:rowOff>
    </xdr:to>
    <xdr:sp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1093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163593</xdr:rowOff>
    </xdr:from>
    <xdr:ext cx="762000" cy="259045"/>
    <xdr:sp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54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44158</xdr:rowOff>
    </xdr:from>
    <xdr:to>
      <xdr:col>26</xdr:col>
      <xdr:colOff>101600</xdr:colOff>
      <xdr:row>18</xdr:row>
      <xdr:rowOff>145758</xdr:rowOff>
    </xdr:to>
    <xdr:sp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778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155935</xdr:rowOff>
    </xdr:from>
    <xdr:ext cx="736600" cy="259045"/>
    <xdr:sp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9467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86093</xdr:rowOff>
    </xdr:from>
    <xdr:to>
      <xdr:col>22</xdr:col>
      <xdr:colOff>165100</xdr:colOff>
      <xdr:row>19</xdr:row>
      <xdr:rowOff>16243</xdr:rowOff>
    </xdr:to>
    <xdr:sp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198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26420</xdr:rowOff>
    </xdr:from>
    <xdr:ext cx="762000" cy="259045"/>
    <xdr:sp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988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102794</xdr:rowOff>
    </xdr:from>
    <xdr:to>
      <xdr:col>19</xdr:col>
      <xdr:colOff>38100</xdr:colOff>
      <xdr:row>19</xdr:row>
      <xdr:rowOff>32944</xdr:rowOff>
    </xdr:to>
    <xdr:sp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365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43121</xdr:rowOff>
    </xdr:from>
    <xdr:ext cx="762000" cy="259045"/>
    <xdr:sp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005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119799</xdr:rowOff>
    </xdr:from>
    <xdr:to>
      <xdr:col>15</xdr:col>
      <xdr:colOff>101600</xdr:colOff>
      <xdr:row>19</xdr:row>
      <xdr:rowOff>49949</xdr:rowOff>
    </xdr:to>
    <xdr:sp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535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34726</xdr:rowOff>
    </xdr:from>
    <xdr:ext cx="762000" cy="259045"/>
    <xdr:sp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339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37388</xdr:rowOff>
    </xdr:from>
    <xdr:to>
      <xdr:col>29</xdr:col>
      <xdr:colOff>127000</xdr:colOff>
      <xdr:row>36</xdr:row>
      <xdr:rowOff>46827</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990638"/>
          <a:ext cx="647700" cy="94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77085</xdr:rowOff>
    </xdr:from>
    <xdr:ext cx="762000" cy="259045"/>
    <xdr:sp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687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30237</xdr:rowOff>
    </xdr:from>
    <xdr:to>
      <xdr:col>26</xdr:col>
      <xdr:colOff>50800</xdr:colOff>
      <xdr:row>36</xdr:row>
      <xdr:rowOff>37388</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6983487"/>
          <a:ext cx="698500" cy="71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337253</xdr:rowOff>
    </xdr:from>
    <xdr:ext cx="736600" cy="259045"/>
    <xdr:sp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6047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30237</xdr:rowOff>
    </xdr:from>
    <xdr:to>
      <xdr:col>22</xdr:col>
      <xdr:colOff>114300</xdr:colOff>
      <xdr:row>36</xdr:row>
      <xdr:rowOff>44247</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983487"/>
          <a:ext cx="698500" cy="140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331636</xdr:rowOff>
    </xdr:from>
    <xdr:ext cx="762000" cy="259045"/>
    <xdr:sp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99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44247</xdr:rowOff>
    </xdr:from>
    <xdr:to>
      <xdr:col>18</xdr:col>
      <xdr:colOff>177800</xdr:colOff>
      <xdr:row>36</xdr:row>
      <xdr:rowOff>92481</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997497"/>
          <a:ext cx="698500" cy="482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2877</xdr:rowOff>
    </xdr:from>
    <xdr:ext cx="762000" cy="259045"/>
    <xdr:sp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61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53111</xdr:rowOff>
    </xdr:from>
    <xdr:to>
      <xdr:col>15</xdr:col>
      <xdr:colOff>101600</xdr:colOff>
      <xdr:row>35</xdr:row>
      <xdr:rowOff>154711</xdr:rowOff>
    </xdr:to>
    <xdr:sp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6634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164888</xdr:rowOff>
    </xdr:from>
    <xdr:ext cx="762000" cy="259045"/>
    <xdr:sp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432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338927</xdr:rowOff>
    </xdr:from>
    <xdr:to>
      <xdr:col>29</xdr:col>
      <xdr:colOff>177800</xdr:colOff>
      <xdr:row>36</xdr:row>
      <xdr:rowOff>97627</xdr:rowOff>
    </xdr:to>
    <xdr:sp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9492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311004</xdr:rowOff>
    </xdr:from>
    <xdr:ext cx="762000" cy="259045"/>
    <xdr:sp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921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329488</xdr:rowOff>
    </xdr:from>
    <xdr:to>
      <xdr:col>26</xdr:col>
      <xdr:colOff>101600</xdr:colOff>
      <xdr:row>36</xdr:row>
      <xdr:rowOff>88188</xdr:rowOff>
    </xdr:to>
    <xdr:sp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9398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72965</xdr:rowOff>
    </xdr:from>
    <xdr:ext cx="736600" cy="259045"/>
    <xdr:sp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0262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322337</xdr:rowOff>
    </xdr:from>
    <xdr:to>
      <xdr:col>22</xdr:col>
      <xdr:colOff>165100</xdr:colOff>
      <xdr:row>36</xdr:row>
      <xdr:rowOff>81037</xdr:rowOff>
    </xdr:to>
    <xdr:sp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9326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65814</xdr:rowOff>
    </xdr:from>
    <xdr:ext cx="762000" cy="259045"/>
    <xdr:sp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019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336347</xdr:rowOff>
    </xdr:from>
    <xdr:to>
      <xdr:col>19</xdr:col>
      <xdr:colOff>38100</xdr:colOff>
      <xdr:row>36</xdr:row>
      <xdr:rowOff>95047</xdr:rowOff>
    </xdr:to>
    <xdr:sp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9466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79824</xdr:rowOff>
    </xdr:from>
    <xdr:ext cx="762000" cy="259045"/>
    <xdr:sp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033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41681</xdr:rowOff>
    </xdr:from>
    <xdr:to>
      <xdr:col>15</xdr:col>
      <xdr:colOff>101600</xdr:colOff>
      <xdr:row>36</xdr:row>
      <xdr:rowOff>143281</xdr:rowOff>
    </xdr:to>
    <xdr:sp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9949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128058</xdr:rowOff>
    </xdr:from>
    <xdr:ext cx="762000" cy="259045"/>
    <xdr:sp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0813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茨城県那珂市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53,167
52,756
97.82
24,690,727
23,400,387
1,195,161
13,694,517
16,440,477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26</xdr:row>
      <xdr:rowOff>88900</xdr:rowOff>
    </xdr:from>
    <xdr:to>
      <xdr:col>24</xdr:col>
      <xdr:colOff>0</xdr:colOff>
      <xdr:row>28</xdr:row>
      <xdr:rowOff>0</xdr:rowOff>
    </xdr:to>
    <xdr:sp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95188</xdr:rowOff>
    </xdr:from>
    <xdr:to>
      <xdr:col>24</xdr:col>
      <xdr:colOff>63500</xdr:colOff>
      <xdr:row>35</xdr:row>
      <xdr:rowOff>35654</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924488"/>
          <a:ext cx="838200" cy="111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12659</xdr:rowOff>
    </xdr:from>
    <xdr:ext cx="534377" cy="259045"/>
    <xdr:sp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84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35654</xdr:rowOff>
    </xdr:from>
    <xdr:to>
      <xdr:col>19</xdr:col>
      <xdr:colOff>177800</xdr:colOff>
      <xdr:row>35</xdr:row>
      <xdr:rowOff>82697</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036404"/>
          <a:ext cx="889000" cy="47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51227</xdr:rowOff>
    </xdr:from>
    <xdr:ext cx="534377" cy="259045"/>
    <xdr:sp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394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82697</xdr:rowOff>
    </xdr:from>
    <xdr:to>
      <xdr:col>15</xdr:col>
      <xdr:colOff>50800</xdr:colOff>
      <xdr:row>35</xdr:row>
      <xdr:rowOff>104708</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083447"/>
          <a:ext cx="889000" cy="2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70331</xdr:rowOff>
    </xdr:from>
    <xdr:ext cx="534377" cy="259045"/>
    <xdr:sp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41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104708</xdr:rowOff>
    </xdr:from>
    <xdr:to>
      <xdr:col>10</xdr:col>
      <xdr:colOff>114300</xdr:colOff>
      <xdr:row>35</xdr:row>
      <xdr:rowOff>132989</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105458"/>
          <a:ext cx="889000" cy="28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75083</xdr:rowOff>
    </xdr:from>
    <xdr:ext cx="534377" cy="259045"/>
    <xdr:sp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18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61174</xdr:rowOff>
    </xdr:from>
    <xdr:to>
      <xdr:col>6</xdr:col>
      <xdr:colOff>38100</xdr:colOff>
      <xdr:row>35</xdr:row>
      <xdr:rowOff>162774</xdr:rowOff>
    </xdr:to>
    <xdr:sp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061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7851</xdr:rowOff>
    </xdr:from>
    <xdr:ext cx="534377" cy="259045"/>
    <xdr:sp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5837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44388</xdr:rowOff>
    </xdr:from>
    <xdr:to>
      <xdr:col>24</xdr:col>
      <xdr:colOff>114300</xdr:colOff>
      <xdr:row>34</xdr:row>
      <xdr:rowOff>145988</xdr:rowOff>
    </xdr:to>
    <xdr:sp textlink="">
      <xdr:nvSpPr>
        <xdr:cNvPr id="82" name="楕円 81">
          <a:extLst>
            <a:ext uri="{FF2B5EF4-FFF2-40B4-BE49-F238E27FC236}">
              <a16:creationId xmlns:a16="http://schemas.microsoft.com/office/drawing/2014/main" id="{00000000-0008-0000-0600-000052000000}"/>
            </a:ext>
          </a:extLst>
        </xdr:cNvPr>
        <xdr:cNvSpPr/>
      </xdr:nvSpPr>
      <xdr:spPr>
        <a:xfrm>
          <a:off x="4584700" y="5873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67265</xdr:rowOff>
    </xdr:from>
    <xdr:ext cx="534377" cy="259045"/>
    <xdr:sp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72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156304</xdr:rowOff>
    </xdr:from>
    <xdr:to>
      <xdr:col>20</xdr:col>
      <xdr:colOff>38100</xdr:colOff>
      <xdr:row>35</xdr:row>
      <xdr:rowOff>86454</xdr:rowOff>
    </xdr:to>
    <xdr:sp textlink="">
      <xdr:nvSpPr>
        <xdr:cNvPr id="84" name="楕円 83">
          <a:extLst>
            <a:ext uri="{FF2B5EF4-FFF2-40B4-BE49-F238E27FC236}">
              <a16:creationId xmlns:a16="http://schemas.microsoft.com/office/drawing/2014/main" id="{00000000-0008-0000-0600-000054000000}"/>
            </a:ext>
          </a:extLst>
        </xdr:cNvPr>
        <xdr:cNvSpPr/>
      </xdr:nvSpPr>
      <xdr:spPr>
        <a:xfrm>
          <a:off x="3746500" y="5985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102981</xdr:rowOff>
    </xdr:from>
    <xdr:ext cx="534377" cy="259045"/>
    <xdr:sp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760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31897</xdr:rowOff>
    </xdr:from>
    <xdr:to>
      <xdr:col>15</xdr:col>
      <xdr:colOff>101600</xdr:colOff>
      <xdr:row>35</xdr:row>
      <xdr:rowOff>133497</xdr:rowOff>
    </xdr:to>
    <xdr:sp textlink="">
      <xdr:nvSpPr>
        <xdr:cNvPr id="86" name="楕円 85">
          <a:extLst>
            <a:ext uri="{FF2B5EF4-FFF2-40B4-BE49-F238E27FC236}">
              <a16:creationId xmlns:a16="http://schemas.microsoft.com/office/drawing/2014/main" id="{00000000-0008-0000-0600-000056000000}"/>
            </a:ext>
          </a:extLst>
        </xdr:cNvPr>
        <xdr:cNvSpPr/>
      </xdr:nvSpPr>
      <xdr:spPr>
        <a:xfrm>
          <a:off x="2857500" y="6032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150024</xdr:rowOff>
    </xdr:from>
    <xdr:ext cx="534377" cy="259045"/>
    <xdr:sp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807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53908</xdr:rowOff>
    </xdr:from>
    <xdr:to>
      <xdr:col>10</xdr:col>
      <xdr:colOff>165100</xdr:colOff>
      <xdr:row>35</xdr:row>
      <xdr:rowOff>155508</xdr:rowOff>
    </xdr:to>
    <xdr:sp textlink="">
      <xdr:nvSpPr>
        <xdr:cNvPr id="88" name="楕円 87">
          <a:extLst>
            <a:ext uri="{FF2B5EF4-FFF2-40B4-BE49-F238E27FC236}">
              <a16:creationId xmlns:a16="http://schemas.microsoft.com/office/drawing/2014/main" id="{00000000-0008-0000-0600-000058000000}"/>
            </a:ext>
          </a:extLst>
        </xdr:cNvPr>
        <xdr:cNvSpPr/>
      </xdr:nvSpPr>
      <xdr:spPr>
        <a:xfrm>
          <a:off x="1968500" y="6054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585</xdr:rowOff>
    </xdr:from>
    <xdr:ext cx="534377" cy="259045"/>
    <xdr:sp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829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82189</xdr:rowOff>
    </xdr:from>
    <xdr:to>
      <xdr:col>6</xdr:col>
      <xdr:colOff>38100</xdr:colOff>
      <xdr:row>36</xdr:row>
      <xdr:rowOff>12339</xdr:rowOff>
    </xdr:to>
    <xdr:sp textlink="">
      <xdr:nvSpPr>
        <xdr:cNvPr id="90" name="楕円 89">
          <a:extLst>
            <a:ext uri="{FF2B5EF4-FFF2-40B4-BE49-F238E27FC236}">
              <a16:creationId xmlns:a16="http://schemas.microsoft.com/office/drawing/2014/main" id="{00000000-0008-0000-0600-00005A000000}"/>
            </a:ext>
          </a:extLst>
        </xdr:cNvPr>
        <xdr:cNvSpPr/>
      </xdr:nvSpPr>
      <xdr:spPr>
        <a:xfrm>
          <a:off x="1079500" y="608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3466</xdr:rowOff>
    </xdr:from>
    <xdr:ext cx="534377" cy="259045"/>
    <xdr:sp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175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46</xdr:row>
      <xdr:rowOff>88900</xdr:rowOff>
    </xdr:from>
    <xdr:to>
      <xdr:col>24</xdr:col>
      <xdr:colOff>0</xdr:colOff>
      <xdr:row>48</xdr:row>
      <xdr:rowOff>0</xdr:rowOff>
    </xdr:to>
    <xdr:sp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57812</xdr:rowOff>
    </xdr:from>
    <xdr:to>
      <xdr:col>24</xdr:col>
      <xdr:colOff>63500</xdr:colOff>
      <xdr:row>58</xdr:row>
      <xdr:rowOff>89391</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797300" y="10001912"/>
          <a:ext cx="838200" cy="31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4884</xdr:rowOff>
    </xdr:from>
    <xdr:ext cx="534377" cy="259045"/>
    <xdr:sp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777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76280</xdr:rowOff>
    </xdr:from>
    <xdr:to>
      <xdr:col>19</xdr:col>
      <xdr:colOff>177800</xdr:colOff>
      <xdr:row>58</xdr:row>
      <xdr:rowOff>89391</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908300" y="10020380"/>
          <a:ext cx="889000" cy="13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118745</xdr:rowOff>
    </xdr:from>
    <xdr:ext cx="534377" cy="259045"/>
    <xdr:sp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530111" y="971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69350</xdr:rowOff>
    </xdr:from>
    <xdr:to>
      <xdr:col>15</xdr:col>
      <xdr:colOff>50800</xdr:colOff>
      <xdr:row>58</xdr:row>
      <xdr:rowOff>76280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2019300" y="10013450"/>
          <a:ext cx="889000" cy="6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110391</xdr:rowOff>
    </xdr:from>
    <xdr:ext cx="534377" cy="259045"/>
    <xdr:sp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41111" y="971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69350</xdr:rowOff>
    </xdr:from>
    <xdr:to>
      <xdr:col>10</xdr:col>
      <xdr:colOff>114300</xdr:colOff>
      <xdr:row>58</xdr:row>
      <xdr:rowOff>70810</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1130300" y="10013450"/>
          <a:ext cx="889000" cy="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122645</xdr:rowOff>
    </xdr:from>
    <xdr:ext cx="534377" cy="259045"/>
    <xdr:sp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52111" y="972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157754</xdr:rowOff>
    </xdr:from>
    <xdr:to>
      <xdr:col>6</xdr:col>
      <xdr:colOff>38100</xdr:colOff>
      <xdr:row>58</xdr:row>
      <xdr:rowOff>87904</xdr:rowOff>
    </xdr:to>
    <xdr:sp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3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104431</xdr:rowOff>
    </xdr:from>
    <xdr:ext cx="534377" cy="259045"/>
    <xdr:sp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63111" y="970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7012</xdr:rowOff>
    </xdr:from>
    <xdr:to>
      <xdr:col>24</xdr:col>
      <xdr:colOff>114300</xdr:colOff>
      <xdr:row>58</xdr:row>
      <xdr:rowOff>108612</xdr:rowOff>
    </xdr:to>
    <xdr:sp textlink="">
      <xdr:nvSpPr>
        <xdr:cNvPr id="141" name="楕円 140">
          <a:extLst>
            <a:ext uri="{FF2B5EF4-FFF2-40B4-BE49-F238E27FC236}">
              <a16:creationId xmlns:a16="http://schemas.microsoft.com/office/drawing/2014/main" id="{00000000-0008-0000-0600-00008D000000}"/>
            </a:ext>
          </a:extLst>
        </xdr:cNvPr>
        <xdr:cNvSpPr/>
      </xdr:nvSpPr>
      <xdr:spPr>
        <a:xfrm>
          <a:off x="4584700" y="9951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131883</xdr:rowOff>
    </xdr:from>
    <xdr:ext cx="534377" cy="259045"/>
    <xdr:sp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904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38591</xdr:rowOff>
    </xdr:from>
    <xdr:to>
      <xdr:col>20</xdr:col>
      <xdr:colOff>38100</xdr:colOff>
      <xdr:row>58</xdr:row>
      <xdr:rowOff>140191</xdr:rowOff>
    </xdr:to>
    <xdr:sp textlink="">
      <xdr:nvSpPr>
        <xdr:cNvPr id="143" name="楕円 142">
          <a:extLst>
            <a:ext uri="{FF2B5EF4-FFF2-40B4-BE49-F238E27FC236}">
              <a16:creationId xmlns:a16="http://schemas.microsoft.com/office/drawing/2014/main" id="{00000000-0008-0000-0600-00008F000000}"/>
            </a:ext>
          </a:extLst>
        </xdr:cNvPr>
        <xdr:cNvSpPr/>
      </xdr:nvSpPr>
      <xdr:spPr>
        <a:xfrm>
          <a:off x="3746500" y="9982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131318</xdr:rowOff>
    </xdr:from>
    <xdr:ext cx="534377" cy="259045"/>
    <xdr:sp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530111" y="10075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25480</xdr:rowOff>
    </xdr:from>
    <xdr:to>
      <xdr:col>15</xdr:col>
      <xdr:colOff>101600</xdr:colOff>
      <xdr:row>58</xdr:row>
      <xdr:rowOff>127080</xdr:rowOff>
    </xdr:to>
    <xdr:sp textlink="">
      <xdr:nvSpPr>
        <xdr:cNvPr id="145" name="楕円 144">
          <a:extLst>
            <a:ext uri="{FF2B5EF4-FFF2-40B4-BE49-F238E27FC236}">
              <a16:creationId xmlns:a16="http://schemas.microsoft.com/office/drawing/2014/main" id="{00000000-0008-0000-0600-000091000000}"/>
            </a:ext>
          </a:extLst>
        </xdr:cNvPr>
        <xdr:cNvSpPr/>
      </xdr:nvSpPr>
      <xdr:spPr>
        <a:xfrm>
          <a:off x="2857500" y="996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118207</xdr:rowOff>
    </xdr:from>
    <xdr:ext cx="534377" cy="259045"/>
    <xdr:sp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41111" y="10062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18550</xdr:rowOff>
    </xdr:from>
    <xdr:to>
      <xdr:col>10</xdr:col>
      <xdr:colOff>165100</xdr:colOff>
      <xdr:row>58</xdr:row>
      <xdr:rowOff>120150</xdr:rowOff>
    </xdr:to>
    <xdr:sp textlink="">
      <xdr:nvSpPr>
        <xdr:cNvPr id="147" name="楕円 146">
          <a:extLst>
            <a:ext uri="{FF2B5EF4-FFF2-40B4-BE49-F238E27FC236}">
              <a16:creationId xmlns:a16="http://schemas.microsoft.com/office/drawing/2014/main" id="{00000000-0008-0000-0600-000093000000}"/>
            </a:ext>
          </a:extLst>
        </xdr:cNvPr>
        <xdr:cNvSpPr/>
      </xdr:nvSpPr>
      <xdr:spPr>
        <a:xfrm>
          <a:off x="1968500" y="996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111277</xdr:rowOff>
    </xdr:from>
    <xdr:ext cx="534377" cy="259045"/>
    <xdr:sp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2111" y="1005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20010</xdr:rowOff>
    </xdr:from>
    <xdr:to>
      <xdr:col>6</xdr:col>
      <xdr:colOff>38100</xdr:colOff>
      <xdr:row>58</xdr:row>
      <xdr:rowOff>121610</xdr:rowOff>
    </xdr:to>
    <xdr:sp textlink="">
      <xdr:nvSpPr>
        <xdr:cNvPr id="149" name="楕円 148">
          <a:extLst>
            <a:ext uri="{FF2B5EF4-FFF2-40B4-BE49-F238E27FC236}">
              <a16:creationId xmlns:a16="http://schemas.microsoft.com/office/drawing/2014/main" id="{00000000-0008-0000-0600-000095000000}"/>
            </a:ext>
          </a:extLst>
        </xdr:cNvPr>
        <xdr:cNvSpPr/>
      </xdr:nvSpPr>
      <xdr:spPr>
        <a:xfrm>
          <a:off x="1079500" y="9964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112737</xdr:rowOff>
    </xdr:from>
    <xdr:ext cx="534377" cy="259045"/>
    <xdr:sp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3111" y="10056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66</xdr:row>
      <xdr:rowOff>88900</xdr:rowOff>
    </xdr:from>
    <xdr:to>
      <xdr:col>24</xdr:col>
      <xdr:colOff>0</xdr:colOff>
      <xdr:row>68</xdr:row>
      <xdr:rowOff>0</xdr:rowOff>
    </xdr:to>
    <xdr:sp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113906</xdr:rowOff>
    </xdr:from>
    <xdr:to>
      <xdr:col>24</xdr:col>
      <xdr:colOff>63500</xdr:colOff>
      <xdr:row>76</xdr:row>
      <xdr:rowOff>165608</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3797300" y="13144106"/>
          <a:ext cx="838200" cy="51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133621</xdr:rowOff>
    </xdr:from>
    <xdr:ext cx="469744" cy="259045"/>
    <xdr:sp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686300" y="13335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159931</xdr:rowOff>
    </xdr:from>
    <xdr:to>
      <xdr:col>19</xdr:col>
      <xdr:colOff>177800</xdr:colOff>
      <xdr:row>76</xdr:row>
      <xdr:rowOff>165608</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908300" y="13190131"/>
          <a:ext cx="889000" cy="5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87062</xdr:rowOff>
    </xdr:from>
    <xdr:ext cx="469744" cy="259045"/>
    <xdr:sp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562428" y="13460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159931</xdr:rowOff>
    </xdr:from>
    <xdr:to>
      <xdr:col>15</xdr:col>
      <xdr:colOff>50800</xdr:colOff>
      <xdr:row>77</xdr:row>
      <xdr:rowOff>31038</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2019300" y="13190131"/>
          <a:ext cx="889000" cy="42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93160</xdr:rowOff>
    </xdr:from>
    <xdr:ext cx="469744" cy="259045"/>
    <xdr:sp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673428" y="13466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31038</xdr:rowOff>
    </xdr:from>
    <xdr:to>
      <xdr:col>10</xdr:col>
      <xdr:colOff>114300</xdr:colOff>
      <xdr:row>77</xdr:row>
      <xdr:rowOff>59195</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flipV="1">
          <a:off x="1130300" y="13232688"/>
          <a:ext cx="889000" cy="28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92663</xdr:rowOff>
    </xdr:from>
    <xdr:ext cx="469744" cy="259045"/>
    <xdr:sp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784428" y="13465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33007</xdr:rowOff>
    </xdr:from>
    <xdr:to>
      <xdr:col>6</xdr:col>
      <xdr:colOff>38100</xdr:colOff>
      <xdr:row>77</xdr:row>
      <xdr:rowOff>134607</xdr:rowOff>
    </xdr:to>
    <xdr:sp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079500" y="1323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125734</xdr:rowOff>
    </xdr:from>
    <xdr:ext cx="469744" cy="259045"/>
    <xdr:sp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95428" y="1332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63106</xdr:rowOff>
    </xdr:from>
    <xdr:to>
      <xdr:col>24</xdr:col>
      <xdr:colOff>114300</xdr:colOff>
      <xdr:row>76</xdr:row>
      <xdr:rowOff>164706</xdr:rowOff>
    </xdr:to>
    <xdr:sp textlink="">
      <xdr:nvSpPr>
        <xdr:cNvPr id="198" name="楕円 197">
          <a:extLst>
            <a:ext uri="{FF2B5EF4-FFF2-40B4-BE49-F238E27FC236}">
              <a16:creationId xmlns:a16="http://schemas.microsoft.com/office/drawing/2014/main" id="{00000000-0008-0000-0600-0000C6000000}"/>
            </a:ext>
          </a:extLst>
        </xdr:cNvPr>
        <xdr:cNvSpPr/>
      </xdr:nvSpPr>
      <xdr:spPr>
        <a:xfrm>
          <a:off x="4584700" y="13093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85983</xdr:rowOff>
    </xdr:from>
    <xdr:ext cx="534377" cy="259045"/>
    <xdr:sp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686300" y="12944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114808</xdr:rowOff>
    </xdr:from>
    <xdr:to>
      <xdr:col>20</xdr:col>
      <xdr:colOff>38100</xdr:colOff>
      <xdr:row>77</xdr:row>
      <xdr:rowOff>44958</xdr:rowOff>
    </xdr:to>
    <xdr:sp textlink="">
      <xdr:nvSpPr>
        <xdr:cNvPr id="200" name="楕円 199">
          <a:extLst>
            <a:ext uri="{FF2B5EF4-FFF2-40B4-BE49-F238E27FC236}">
              <a16:creationId xmlns:a16="http://schemas.microsoft.com/office/drawing/2014/main" id="{00000000-0008-0000-0600-0000C8000000}"/>
            </a:ext>
          </a:extLst>
        </xdr:cNvPr>
        <xdr:cNvSpPr/>
      </xdr:nvSpPr>
      <xdr:spPr>
        <a:xfrm>
          <a:off x="3746500" y="13145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61485</xdr:rowOff>
    </xdr:from>
    <xdr:ext cx="534377" cy="259045"/>
    <xdr:sp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530111" y="12920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109131</xdr:rowOff>
    </xdr:from>
    <xdr:to>
      <xdr:col>15</xdr:col>
      <xdr:colOff>101600</xdr:colOff>
      <xdr:row>77</xdr:row>
      <xdr:rowOff>39281</xdr:rowOff>
    </xdr:to>
    <xdr:sp textlink="">
      <xdr:nvSpPr>
        <xdr:cNvPr id="202" name="楕円 201">
          <a:extLst>
            <a:ext uri="{FF2B5EF4-FFF2-40B4-BE49-F238E27FC236}">
              <a16:creationId xmlns:a16="http://schemas.microsoft.com/office/drawing/2014/main" id="{00000000-0008-0000-0600-0000CA000000}"/>
            </a:ext>
          </a:extLst>
        </xdr:cNvPr>
        <xdr:cNvSpPr/>
      </xdr:nvSpPr>
      <xdr:spPr>
        <a:xfrm>
          <a:off x="2857500" y="13139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55808</xdr:rowOff>
    </xdr:from>
    <xdr:ext cx="534377" cy="259045"/>
    <xdr:sp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641111" y="12914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151688</xdr:rowOff>
    </xdr:from>
    <xdr:to>
      <xdr:col>10</xdr:col>
      <xdr:colOff>165100</xdr:colOff>
      <xdr:row>77</xdr:row>
      <xdr:rowOff>81838</xdr:rowOff>
    </xdr:to>
    <xdr:sp textlink="">
      <xdr:nvSpPr>
        <xdr:cNvPr id="204" name="楕円 203">
          <a:extLst>
            <a:ext uri="{FF2B5EF4-FFF2-40B4-BE49-F238E27FC236}">
              <a16:creationId xmlns:a16="http://schemas.microsoft.com/office/drawing/2014/main" id="{00000000-0008-0000-0600-0000CC000000}"/>
            </a:ext>
          </a:extLst>
        </xdr:cNvPr>
        <xdr:cNvSpPr/>
      </xdr:nvSpPr>
      <xdr:spPr>
        <a:xfrm>
          <a:off x="1968500" y="13181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98365</xdr:rowOff>
    </xdr:from>
    <xdr:ext cx="469744" cy="259045"/>
    <xdr:sp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784428" y="12957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8395</xdr:rowOff>
    </xdr:from>
    <xdr:to>
      <xdr:col>6</xdr:col>
      <xdr:colOff>38100</xdr:colOff>
      <xdr:row>77</xdr:row>
      <xdr:rowOff>109995</xdr:rowOff>
    </xdr:to>
    <xdr:sp textlink="">
      <xdr:nvSpPr>
        <xdr:cNvPr id="206" name="楕円 205">
          <a:extLst>
            <a:ext uri="{FF2B5EF4-FFF2-40B4-BE49-F238E27FC236}">
              <a16:creationId xmlns:a16="http://schemas.microsoft.com/office/drawing/2014/main" id="{00000000-0008-0000-0600-0000CE000000}"/>
            </a:ext>
          </a:extLst>
        </xdr:cNvPr>
        <xdr:cNvSpPr/>
      </xdr:nvSpPr>
      <xdr:spPr>
        <a:xfrm>
          <a:off x="1079500" y="1321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126522</xdr:rowOff>
    </xdr:from>
    <xdr:ext cx="469744" cy="259045"/>
    <xdr:sp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895428" y="12985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86</xdr:row>
      <xdr:rowOff>88900</xdr:rowOff>
    </xdr:from>
    <xdr:to>
      <xdr:col>24</xdr:col>
      <xdr:colOff>0</xdr:colOff>
      <xdr:row>88</xdr:row>
      <xdr:rowOff>0</xdr:rowOff>
    </xdr:to>
    <xdr:sp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textlink="">
      <xdr:nvSpPr>
        <xdr:cNvPr id="215" name="正方形/長方形 214">
          <a:extLst>
            <a:ext uri="{FF2B5EF4-FFF2-40B4-BE49-F238E27FC236}">
              <a16:creationId xmlns:a16="http://schemas.microsoft.com/office/drawing/2014/main"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textlink="">
      <xdr:nvSpPr>
        <xdr:cNvPr id="233" name="扶助費グラフ枠">
          <a:extLst>
            <a:ext uri="{FF2B5EF4-FFF2-40B4-BE49-F238E27FC236}">
              <a16:creationId xmlns:a16="http://schemas.microsoft.com/office/drawing/2014/main" id="{00000000-0008-0000-06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4633595" y="15559511"/>
          <a:ext cx="1270"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textlink="">
      <xdr:nvSpPr>
        <xdr:cNvPr id="235" name="扶助費最小値テキスト">
          <a:extLst>
            <a:ext uri="{FF2B5EF4-FFF2-40B4-BE49-F238E27FC236}">
              <a16:creationId xmlns:a16="http://schemas.microsoft.com/office/drawing/2014/main" id="{00000000-0008-0000-0600-0000EB000000}"/>
            </a:ext>
          </a:extLst>
        </xdr:cNvPr>
        <xdr:cNvSpPr txBox="1"/>
      </xdr:nvSpPr>
      <xdr:spPr>
        <a:xfrm>
          <a:off x="46863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714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textlink="">
      <xdr:nvSpPr>
        <xdr:cNvPr id="237" name="扶助費最大値テキスト">
          <a:extLst>
            <a:ext uri="{FF2B5EF4-FFF2-40B4-BE49-F238E27FC236}">
              <a16:creationId xmlns:a16="http://schemas.microsoft.com/office/drawing/2014/main" id="{00000000-0008-0000-0600-0000ED000000}"/>
            </a:ext>
          </a:extLst>
        </xdr:cNvPr>
        <xdr:cNvSpPr txBox="1"/>
      </xdr:nvSpPr>
      <xdr:spPr>
        <a:xfrm>
          <a:off x="46863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546600" y="15559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51864</xdr:rowOff>
    </xdr:from>
    <xdr:to>
      <xdr:col>24</xdr:col>
      <xdr:colOff>63500</xdr:colOff>
      <xdr:row>98</xdr:row>
      <xdr:rowOff>141376</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3797300" y="16853964"/>
          <a:ext cx="838200" cy="89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129238</xdr:rowOff>
    </xdr:from>
    <xdr:ext cx="599010" cy="259045"/>
    <xdr:sp textlink="">
      <xdr:nvSpPr>
        <xdr:cNvPr id="240" name="扶助費平均値テキスト">
          <a:extLst>
            <a:ext uri="{FF2B5EF4-FFF2-40B4-BE49-F238E27FC236}">
              <a16:creationId xmlns:a16="http://schemas.microsoft.com/office/drawing/2014/main" id="{00000000-0008-0000-0600-0000F0000000}"/>
            </a:ext>
          </a:extLst>
        </xdr:cNvPr>
        <xdr:cNvSpPr txBox="1"/>
      </xdr:nvSpPr>
      <xdr:spPr>
        <a:xfrm>
          <a:off x="4686300" y="16416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4584700" y="1656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141376</xdr:rowOff>
    </xdr:from>
    <xdr:to>
      <xdr:col>19</xdr:col>
      <xdr:colOff>177800</xdr:colOff>
      <xdr:row>99</xdr:row>
      <xdr:rowOff>39061</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908300" y="16943476"/>
          <a:ext cx="889000" cy="69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3746500" y="1667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158652</xdr:rowOff>
    </xdr:from>
    <xdr:ext cx="599010" cy="259045"/>
    <xdr:sp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497795" y="16446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74941</xdr:rowOff>
    </xdr:from>
    <xdr:to>
      <xdr:col>15</xdr:col>
      <xdr:colOff>50800</xdr:colOff>
      <xdr:row>99</xdr:row>
      <xdr:rowOff>39061</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a:off x="2019300" y="16877041"/>
          <a:ext cx="889000" cy="135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2857500" y="1676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77421</xdr:rowOff>
    </xdr:from>
    <xdr:ext cx="599010" cy="259045"/>
    <xdr:sp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608795" y="16536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74941</xdr:rowOff>
    </xdr:from>
    <xdr:to>
      <xdr:col>10</xdr:col>
      <xdr:colOff>114300</xdr:colOff>
      <xdr:row>99</xdr:row>
      <xdr:rowOff>162016</xdr:rowOff>
    </xdr:to>
    <xdr:cxnSp macro="">
      <xdr:nvCxnSpPr>
        <xdr:cNvPr id="248" name="直線コネクタ 247">
          <a:extLst>
            <a:ext uri="{FF2B5EF4-FFF2-40B4-BE49-F238E27FC236}">
              <a16:creationId xmlns:a16="http://schemas.microsoft.com/office/drawing/2014/main" id="{00000000-0008-0000-0600-0000F8000000}"/>
            </a:ext>
          </a:extLst>
        </xdr:cNvPr>
        <xdr:cNvCxnSpPr/>
      </xdr:nvCxnSpPr>
      <xdr:spPr>
        <a:xfrm flipV="1">
          <a:off x="1130300" y="16877041"/>
          <a:ext cx="889000" cy="258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968500" y="1662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111482</xdr:rowOff>
    </xdr:from>
    <xdr:ext cx="599010" cy="259045"/>
    <xdr:sp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719795" y="16399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71025</xdr:rowOff>
    </xdr:from>
    <xdr:to>
      <xdr:col>6</xdr:col>
      <xdr:colOff>38100</xdr:colOff>
      <xdr:row>99</xdr:row>
      <xdr:rowOff>1175</xdr:rowOff>
    </xdr:to>
    <xdr:sp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1079500" y="16873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17702</xdr:rowOff>
    </xdr:from>
    <xdr:ext cx="599010" cy="259045"/>
    <xdr:sp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830795" y="16648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1064</xdr:rowOff>
    </xdr:from>
    <xdr:to>
      <xdr:col>24</xdr:col>
      <xdr:colOff>114300</xdr:colOff>
      <xdr:row>98</xdr:row>
      <xdr:rowOff>102664</xdr:rowOff>
    </xdr:to>
    <xdr:sp textlink="">
      <xdr:nvSpPr>
        <xdr:cNvPr id="258" name="楕円 257">
          <a:extLst>
            <a:ext uri="{FF2B5EF4-FFF2-40B4-BE49-F238E27FC236}">
              <a16:creationId xmlns:a16="http://schemas.microsoft.com/office/drawing/2014/main" id="{00000000-0008-0000-0600-000002010000}"/>
            </a:ext>
          </a:extLst>
        </xdr:cNvPr>
        <xdr:cNvSpPr/>
      </xdr:nvSpPr>
      <xdr:spPr>
        <a:xfrm>
          <a:off x="4584700" y="16803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150941</xdr:rowOff>
    </xdr:from>
    <xdr:ext cx="599010" cy="259045"/>
    <xdr:sp textlink="">
      <xdr:nvSpPr>
        <xdr:cNvPr id="259" name="扶助費該当値テキスト">
          <a:extLst>
            <a:ext uri="{FF2B5EF4-FFF2-40B4-BE49-F238E27FC236}">
              <a16:creationId xmlns:a16="http://schemas.microsoft.com/office/drawing/2014/main" id="{00000000-0008-0000-0600-000003010000}"/>
            </a:ext>
          </a:extLst>
        </xdr:cNvPr>
        <xdr:cNvSpPr txBox="1"/>
      </xdr:nvSpPr>
      <xdr:spPr>
        <a:xfrm>
          <a:off x="4686300" y="16781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90576</xdr:rowOff>
    </xdr:from>
    <xdr:to>
      <xdr:col>20</xdr:col>
      <xdr:colOff>38100</xdr:colOff>
      <xdr:row>99</xdr:row>
      <xdr:rowOff>20726</xdr:rowOff>
    </xdr:to>
    <xdr:sp textlink="">
      <xdr:nvSpPr>
        <xdr:cNvPr id="260" name="楕円 259">
          <a:extLst>
            <a:ext uri="{FF2B5EF4-FFF2-40B4-BE49-F238E27FC236}">
              <a16:creationId xmlns:a16="http://schemas.microsoft.com/office/drawing/2014/main" id="{00000000-0008-0000-0600-000004010000}"/>
            </a:ext>
          </a:extLst>
        </xdr:cNvPr>
        <xdr:cNvSpPr/>
      </xdr:nvSpPr>
      <xdr:spPr>
        <a:xfrm>
          <a:off x="3746500" y="16892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99</xdr:row>
      <xdr:rowOff>11853</xdr:rowOff>
    </xdr:from>
    <xdr:ext cx="599010" cy="259045"/>
    <xdr:sp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3497795" y="16985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159711</xdr:rowOff>
    </xdr:from>
    <xdr:to>
      <xdr:col>15</xdr:col>
      <xdr:colOff>101600</xdr:colOff>
      <xdr:row>99</xdr:row>
      <xdr:rowOff>89861</xdr:rowOff>
    </xdr:to>
    <xdr:sp textlink="">
      <xdr:nvSpPr>
        <xdr:cNvPr id="262" name="楕円 261">
          <a:extLst>
            <a:ext uri="{FF2B5EF4-FFF2-40B4-BE49-F238E27FC236}">
              <a16:creationId xmlns:a16="http://schemas.microsoft.com/office/drawing/2014/main" id="{00000000-0008-0000-0600-000006010000}"/>
            </a:ext>
          </a:extLst>
        </xdr:cNvPr>
        <xdr:cNvSpPr/>
      </xdr:nvSpPr>
      <xdr:spPr>
        <a:xfrm>
          <a:off x="2857500" y="16961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80988</xdr:rowOff>
    </xdr:from>
    <xdr:ext cx="534377" cy="259045"/>
    <xdr:sp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2641111" y="17054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24141</xdr:rowOff>
    </xdr:from>
    <xdr:to>
      <xdr:col>10</xdr:col>
      <xdr:colOff>165100</xdr:colOff>
      <xdr:row>98</xdr:row>
      <xdr:rowOff>125741</xdr:rowOff>
    </xdr:to>
    <xdr:sp textlink="">
      <xdr:nvSpPr>
        <xdr:cNvPr id="264" name="楕円 263">
          <a:extLst>
            <a:ext uri="{FF2B5EF4-FFF2-40B4-BE49-F238E27FC236}">
              <a16:creationId xmlns:a16="http://schemas.microsoft.com/office/drawing/2014/main" id="{00000000-0008-0000-0600-000008010000}"/>
            </a:ext>
          </a:extLst>
        </xdr:cNvPr>
        <xdr:cNvSpPr/>
      </xdr:nvSpPr>
      <xdr:spPr>
        <a:xfrm>
          <a:off x="1968500" y="16826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116868</xdr:rowOff>
    </xdr:from>
    <xdr:ext cx="599010" cy="259045"/>
    <xdr:sp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1719795" y="16918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111216</xdr:rowOff>
    </xdr:from>
    <xdr:to>
      <xdr:col>6</xdr:col>
      <xdr:colOff>38100</xdr:colOff>
      <xdr:row>100</xdr:row>
      <xdr:rowOff>41366</xdr:rowOff>
    </xdr:to>
    <xdr:sp textlink="">
      <xdr:nvSpPr>
        <xdr:cNvPr id="266" name="楕円 265">
          <a:extLst>
            <a:ext uri="{FF2B5EF4-FFF2-40B4-BE49-F238E27FC236}">
              <a16:creationId xmlns:a16="http://schemas.microsoft.com/office/drawing/2014/main" id="{00000000-0008-0000-0600-00000A010000}"/>
            </a:ext>
          </a:extLst>
        </xdr:cNvPr>
        <xdr:cNvSpPr/>
      </xdr:nvSpPr>
      <xdr:spPr>
        <a:xfrm>
          <a:off x="1079500" y="17084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100</xdr:row>
      <xdr:rowOff>32493</xdr:rowOff>
    </xdr:from>
    <xdr:ext cx="534377" cy="259045"/>
    <xdr:sp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863111" y="17177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26</xdr:row>
      <xdr:rowOff>88900</xdr:rowOff>
    </xdr:from>
    <xdr:to>
      <xdr:col>54</xdr:col>
      <xdr:colOff>127000</xdr:colOff>
      <xdr:row>28</xdr:row>
      <xdr:rowOff>0</xdr:rowOff>
    </xdr:to>
    <xdr:sp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textlink="">
      <xdr:nvSpPr>
        <xdr:cNvPr id="275" name="正方形/長方形 274">
          <a:extLst>
            <a:ext uri="{FF2B5EF4-FFF2-40B4-BE49-F238E27FC236}">
              <a16:creationId xmlns:a16="http://schemas.microsoft.com/office/drawing/2014/main" id="{00000000-0008-0000-06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151038</xdr:rowOff>
    </xdr:from>
    <xdr:to>
      <xdr:col>55</xdr:col>
      <xdr:colOff>0</xdr:colOff>
      <xdr:row>37</xdr:row>
      <xdr:rowOff>14176</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9639300" y="6323238"/>
          <a:ext cx="838200" cy="34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108630</xdr:rowOff>
    </xdr:from>
    <xdr:ext cx="534377" cy="259045"/>
    <xdr:sp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109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151038</xdr:rowOff>
    </xdr:from>
    <xdr:to>
      <xdr:col>50</xdr:col>
      <xdr:colOff>114300</xdr:colOff>
      <xdr:row>36</xdr:row>
      <xdr:rowOff>151458</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8750300" y="6323238"/>
          <a:ext cx="889000" cy="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31028</xdr:rowOff>
    </xdr:from>
    <xdr:ext cx="534377" cy="259045"/>
    <xdr:sp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03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151458</xdr:rowOff>
    </xdr:from>
    <xdr:to>
      <xdr:col>45</xdr:col>
      <xdr:colOff>177800</xdr:colOff>
      <xdr:row>37</xdr:row>
      <xdr:rowOff>17163</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323658"/>
          <a:ext cx="889000" cy="3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20307</xdr:rowOff>
    </xdr:from>
    <xdr:ext cx="534377" cy="259045"/>
    <xdr:sp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02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118006</xdr:rowOff>
    </xdr:from>
    <xdr:to>
      <xdr:col>41</xdr:col>
      <xdr:colOff>50800</xdr:colOff>
      <xdr:row>37</xdr:row>
      <xdr:rowOff>17163</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604406"/>
          <a:ext cx="889000" cy="756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60068</xdr:rowOff>
    </xdr:from>
    <xdr:ext cx="534377" cy="259045"/>
    <xdr:sp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06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34866</xdr:rowOff>
    </xdr:from>
    <xdr:to>
      <xdr:col>36</xdr:col>
      <xdr:colOff>165100</xdr:colOff>
      <xdr:row>31</xdr:row>
      <xdr:rowOff>136466</xdr:rowOff>
    </xdr:to>
    <xdr:sp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34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152993</xdr:rowOff>
    </xdr:from>
    <xdr:ext cx="599010" cy="259045"/>
    <xdr:sp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12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134826</xdr:rowOff>
    </xdr:from>
    <xdr:to>
      <xdr:col>55</xdr:col>
      <xdr:colOff>50800</xdr:colOff>
      <xdr:row>37</xdr:row>
      <xdr:rowOff>64976</xdr:rowOff>
    </xdr:to>
    <xdr:sp textlink="">
      <xdr:nvSpPr>
        <xdr:cNvPr id="315" name="楕円 314">
          <a:extLst>
            <a:ext uri="{FF2B5EF4-FFF2-40B4-BE49-F238E27FC236}">
              <a16:creationId xmlns:a16="http://schemas.microsoft.com/office/drawing/2014/main" id="{00000000-0008-0000-0600-00003B010000}"/>
            </a:ext>
          </a:extLst>
        </xdr:cNvPr>
        <xdr:cNvSpPr/>
      </xdr:nvSpPr>
      <xdr:spPr>
        <a:xfrm>
          <a:off x="10426700" y="6307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113253</xdr:rowOff>
    </xdr:from>
    <xdr:ext cx="534377" cy="259045"/>
    <xdr:sp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285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100238</xdr:rowOff>
    </xdr:from>
    <xdr:to>
      <xdr:col>50</xdr:col>
      <xdr:colOff>165100</xdr:colOff>
      <xdr:row>37</xdr:row>
      <xdr:rowOff>30388</xdr:rowOff>
    </xdr:to>
    <xdr:sp textlink="">
      <xdr:nvSpPr>
        <xdr:cNvPr id="317" name="楕円 316">
          <a:extLst>
            <a:ext uri="{FF2B5EF4-FFF2-40B4-BE49-F238E27FC236}">
              <a16:creationId xmlns:a16="http://schemas.microsoft.com/office/drawing/2014/main" id="{00000000-0008-0000-0600-00003D010000}"/>
            </a:ext>
          </a:extLst>
        </xdr:cNvPr>
        <xdr:cNvSpPr/>
      </xdr:nvSpPr>
      <xdr:spPr>
        <a:xfrm>
          <a:off x="9588500" y="6272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21515</xdr:rowOff>
    </xdr:from>
    <xdr:ext cx="534377" cy="259045"/>
    <xdr:sp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365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100658</xdr:rowOff>
    </xdr:from>
    <xdr:to>
      <xdr:col>46</xdr:col>
      <xdr:colOff>38100</xdr:colOff>
      <xdr:row>37</xdr:row>
      <xdr:rowOff>30808</xdr:rowOff>
    </xdr:to>
    <xdr:sp textlink="">
      <xdr:nvSpPr>
        <xdr:cNvPr id="319" name="楕円 318">
          <a:extLst>
            <a:ext uri="{FF2B5EF4-FFF2-40B4-BE49-F238E27FC236}">
              <a16:creationId xmlns:a16="http://schemas.microsoft.com/office/drawing/2014/main" id="{00000000-0008-0000-0600-00003F010000}"/>
            </a:ext>
          </a:extLst>
        </xdr:cNvPr>
        <xdr:cNvSpPr/>
      </xdr:nvSpPr>
      <xdr:spPr>
        <a:xfrm>
          <a:off x="8699500" y="6272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21935</xdr:rowOff>
    </xdr:from>
    <xdr:ext cx="534377" cy="259045"/>
    <xdr:sp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636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137813</xdr:rowOff>
    </xdr:from>
    <xdr:to>
      <xdr:col>41</xdr:col>
      <xdr:colOff>101600</xdr:colOff>
      <xdr:row>37</xdr:row>
      <xdr:rowOff>67963</xdr:rowOff>
    </xdr:to>
    <xdr:sp textlink="">
      <xdr:nvSpPr>
        <xdr:cNvPr id="321" name="楕円 320">
          <a:extLst>
            <a:ext uri="{FF2B5EF4-FFF2-40B4-BE49-F238E27FC236}">
              <a16:creationId xmlns:a16="http://schemas.microsoft.com/office/drawing/2014/main" id="{00000000-0008-0000-0600-000041010000}"/>
            </a:ext>
          </a:extLst>
        </xdr:cNvPr>
        <xdr:cNvSpPr/>
      </xdr:nvSpPr>
      <xdr:spPr>
        <a:xfrm>
          <a:off x="7810500" y="6310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59090</xdr:rowOff>
    </xdr:from>
    <xdr:ext cx="534377" cy="259045"/>
    <xdr:sp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402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67206</xdr:rowOff>
    </xdr:from>
    <xdr:to>
      <xdr:col>36</xdr:col>
      <xdr:colOff>165100</xdr:colOff>
      <xdr:row>32</xdr:row>
      <xdr:rowOff>168806</xdr:rowOff>
    </xdr:to>
    <xdr:sp textlink="">
      <xdr:nvSpPr>
        <xdr:cNvPr id="323" name="楕円 322">
          <a:extLst>
            <a:ext uri="{FF2B5EF4-FFF2-40B4-BE49-F238E27FC236}">
              <a16:creationId xmlns:a16="http://schemas.microsoft.com/office/drawing/2014/main" id="{00000000-0008-0000-0600-000043010000}"/>
            </a:ext>
          </a:extLst>
        </xdr:cNvPr>
        <xdr:cNvSpPr/>
      </xdr:nvSpPr>
      <xdr:spPr>
        <a:xfrm>
          <a:off x="6921500" y="5553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159933</xdr:rowOff>
    </xdr:from>
    <xdr:ext cx="599010" cy="259045"/>
    <xdr:sp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5646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46</xdr:row>
      <xdr:rowOff>88900</xdr:rowOff>
    </xdr:from>
    <xdr:to>
      <xdr:col>54</xdr:col>
      <xdr:colOff>127000</xdr:colOff>
      <xdr:row>48</xdr:row>
      <xdr:rowOff>0</xdr:rowOff>
    </xdr:to>
    <xdr:sp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144359</xdr:rowOff>
    </xdr:from>
    <xdr:to>
      <xdr:col>55</xdr:col>
      <xdr:colOff>0</xdr:colOff>
      <xdr:row>57</xdr:row>
      <xdr:rowOff>149889</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9639300" y="9745559"/>
          <a:ext cx="838200" cy="176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35163</xdr:rowOff>
    </xdr:from>
    <xdr:ext cx="534377" cy="259045"/>
    <xdr:sp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464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144359</xdr:rowOff>
    </xdr:from>
    <xdr:to>
      <xdr:col>50</xdr:col>
      <xdr:colOff>114300</xdr:colOff>
      <xdr:row>56</xdr:row>
      <xdr:rowOff>151968</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8750300" y="9745559"/>
          <a:ext cx="889000" cy="7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8558</xdr:rowOff>
    </xdr:from>
    <xdr:ext cx="534377" cy="259045"/>
    <xdr:sp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43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133561</xdr:rowOff>
    </xdr:from>
    <xdr:to>
      <xdr:col>45</xdr:col>
      <xdr:colOff>177800</xdr:colOff>
      <xdr:row>56</xdr:row>
      <xdr:rowOff>151968</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7861300" y="9734761"/>
          <a:ext cx="889000" cy="18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24964</xdr:rowOff>
    </xdr:from>
    <xdr:ext cx="534377" cy="259045"/>
    <xdr:sp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454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133561</xdr:rowOff>
    </xdr:from>
    <xdr:to>
      <xdr:col>41</xdr:col>
      <xdr:colOff>50800</xdr:colOff>
      <xdr:row>57</xdr:row>
      <xdr:rowOff>54933</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flipV="1">
          <a:off x="6972300" y="9734761"/>
          <a:ext cx="889000" cy="92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8962</xdr:rowOff>
    </xdr:from>
    <xdr:ext cx="534377" cy="259045"/>
    <xdr:sp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43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139747</xdr:rowOff>
    </xdr:from>
    <xdr:to>
      <xdr:col>36</xdr:col>
      <xdr:colOff>165100</xdr:colOff>
      <xdr:row>55</xdr:row>
      <xdr:rowOff>69897</xdr:rowOff>
    </xdr:to>
    <xdr:sp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398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86424</xdr:rowOff>
    </xdr:from>
    <xdr:ext cx="534377" cy="259045"/>
    <xdr:sp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173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99089</xdr:rowOff>
    </xdr:from>
    <xdr:to>
      <xdr:col>55</xdr:col>
      <xdr:colOff>50800</xdr:colOff>
      <xdr:row>58</xdr:row>
      <xdr:rowOff>29239</xdr:rowOff>
    </xdr:to>
    <xdr:sp textlink="">
      <xdr:nvSpPr>
        <xdr:cNvPr id="374" name="楕円 373">
          <a:extLst>
            <a:ext uri="{FF2B5EF4-FFF2-40B4-BE49-F238E27FC236}">
              <a16:creationId xmlns:a16="http://schemas.microsoft.com/office/drawing/2014/main" id="{00000000-0008-0000-0600-000076010000}"/>
            </a:ext>
          </a:extLst>
        </xdr:cNvPr>
        <xdr:cNvSpPr/>
      </xdr:nvSpPr>
      <xdr:spPr>
        <a:xfrm>
          <a:off x="10426700" y="9871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77516</xdr:rowOff>
    </xdr:from>
    <xdr:ext cx="534377" cy="259045"/>
    <xdr:sp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850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93559</xdr:rowOff>
    </xdr:from>
    <xdr:to>
      <xdr:col>50</xdr:col>
      <xdr:colOff>165100</xdr:colOff>
      <xdr:row>57</xdr:row>
      <xdr:rowOff>23709</xdr:rowOff>
    </xdr:to>
    <xdr:sp textlink="">
      <xdr:nvSpPr>
        <xdr:cNvPr id="376" name="楕円 375">
          <a:extLst>
            <a:ext uri="{FF2B5EF4-FFF2-40B4-BE49-F238E27FC236}">
              <a16:creationId xmlns:a16="http://schemas.microsoft.com/office/drawing/2014/main" id="{00000000-0008-0000-0600-000078010000}"/>
            </a:ext>
          </a:extLst>
        </xdr:cNvPr>
        <xdr:cNvSpPr/>
      </xdr:nvSpPr>
      <xdr:spPr>
        <a:xfrm>
          <a:off x="9588500" y="9694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14836</xdr:rowOff>
    </xdr:from>
    <xdr:ext cx="534377" cy="259045"/>
    <xdr:sp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9787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101168</xdr:rowOff>
    </xdr:from>
    <xdr:to>
      <xdr:col>46</xdr:col>
      <xdr:colOff>38100</xdr:colOff>
      <xdr:row>57</xdr:row>
      <xdr:rowOff>31318</xdr:rowOff>
    </xdr:to>
    <xdr:sp textlink="">
      <xdr:nvSpPr>
        <xdr:cNvPr id="378" name="楕円 377">
          <a:extLst>
            <a:ext uri="{FF2B5EF4-FFF2-40B4-BE49-F238E27FC236}">
              <a16:creationId xmlns:a16="http://schemas.microsoft.com/office/drawing/2014/main" id="{00000000-0008-0000-0600-00007A010000}"/>
            </a:ext>
          </a:extLst>
        </xdr:cNvPr>
        <xdr:cNvSpPr/>
      </xdr:nvSpPr>
      <xdr:spPr>
        <a:xfrm>
          <a:off x="8699500" y="970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22445</xdr:rowOff>
    </xdr:from>
    <xdr:ext cx="534377" cy="259045"/>
    <xdr:sp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9795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82761</xdr:rowOff>
    </xdr:from>
    <xdr:to>
      <xdr:col>41</xdr:col>
      <xdr:colOff>101600</xdr:colOff>
      <xdr:row>57</xdr:row>
      <xdr:rowOff>12911</xdr:rowOff>
    </xdr:to>
    <xdr:sp textlink="">
      <xdr:nvSpPr>
        <xdr:cNvPr id="380" name="楕円 379">
          <a:extLst>
            <a:ext uri="{FF2B5EF4-FFF2-40B4-BE49-F238E27FC236}">
              <a16:creationId xmlns:a16="http://schemas.microsoft.com/office/drawing/2014/main" id="{00000000-0008-0000-0600-00007C010000}"/>
            </a:ext>
          </a:extLst>
        </xdr:cNvPr>
        <xdr:cNvSpPr/>
      </xdr:nvSpPr>
      <xdr:spPr>
        <a:xfrm>
          <a:off x="7810500" y="9683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4038</xdr:rowOff>
    </xdr:from>
    <xdr:ext cx="534377" cy="259045"/>
    <xdr:sp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9776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4133</xdr:rowOff>
    </xdr:from>
    <xdr:to>
      <xdr:col>36</xdr:col>
      <xdr:colOff>165100</xdr:colOff>
      <xdr:row>57</xdr:row>
      <xdr:rowOff>105733</xdr:rowOff>
    </xdr:to>
    <xdr:sp textlink="">
      <xdr:nvSpPr>
        <xdr:cNvPr id="382" name="楕円 381">
          <a:extLst>
            <a:ext uri="{FF2B5EF4-FFF2-40B4-BE49-F238E27FC236}">
              <a16:creationId xmlns:a16="http://schemas.microsoft.com/office/drawing/2014/main" id="{00000000-0008-0000-0600-00007E010000}"/>
            </a:ext>
          </a:extLst>
        </xdr:cNvPr>
        <xdr:cNvSpPr/>
      </xdr:nvSpPr>
      <xdr:spPr>
        <a:xfrm>
          <a:off x="6921500" y="9776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96860</xdr:rowOff>
    </xdr:from>
    <xdr:ext cx="534377" cy="259045"/>
    <xdr:sp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9869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66</xdr:row>
      <xdr:rowOff>88900</xdr:rowOff>
    </xdr:from>
    <xdr:to>
      <xdr:col>54</xdr:col>
      <xdr:colOff>127000</xdr:colOff>
      <xdr:row>68</xdr:row>
      <xdr:rowOff>0</xdr:rowOff>
    </xdr:to>
    <xdr:sp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97713</xdr:rowOff>
    </xdr:from>
    <xdr:to>
      <xdr:col>55</xdr:col>
      <xdr:colOff>0</xdr:colOff>
      <xdr:row>77</xdr:row>
      <xdr:rowOff>113201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9639300" y="13127913"/>
          <a:ext cx="838200" cy="186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51325</xdr:rowOff>
    </xdr:from>
    <xdr:ext cx="534377" cy="259045"/>
    <xdr:sp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10528300" y="13252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97713</xdr:rowOff>
    </xdr:from>
    <xdr:to>
      <xdr:col>50</xdr:col>
      <xdr:colOff>114300</xdr:colOff>
      <xdr:row>76</xdr:row>
      <xdr:rowOff>132538</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8750300" y="13127913"/>
          <a:ext cx="889000" cy="34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41152</xdr:rowOff>
    </xdr:from>
    <xdr:ext cx="534377" cy="259045"/>
    <xdr:sp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372111" y="13414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132538</xdr:rowOff>
    </xdr:from>
    <xdr:to>
      <xdr:col>45</xdr:col>
      <xdr:colOff>177800</xdr:colOff>
      <xdr:row>77</xdr:row>
      <xdr:rowOff>95580</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7861300" y="13162738"/>
          <a:ext cx="889000" cy="13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64812</xdr:rowOff>
    </xdr:from>
    <xdr:ext cx="534377" cy="259045"/>
    <xdr:sp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483111" y="13437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164236</xdr:rowOff>
    </xdr:from>
    <xdr:to>
      <xdr:col>41</xdr:col>
      <xdr:colOff>50800</xdr:colOff>
      <xdr:row>77</xdr:row>
      <xdr:rowOff>95580</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a:off x="6972300" y="13194436"/>
          <a:ext cx="889000" cy="102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42715</xdr:rowOff>
    </xdr:from>
    <xdr:ext cx="534377" cy="259045"/>
    <xdr:sp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3415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164167</xdr:rowOff>
    </xdr:from>
    <xdr:to>
      <xdr:col>36</xdr:col>
      <xdr:colOff>165100</xdr:colOff>
      <xdr:row>77</xdr:row>
      <xdr:rowOff>94317</xdr:rowOff>
    </xdr:to>
    <xdr:sp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921500" y="13194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85444</xdr:rowOff>
    </xdr:from>
    <xdr:ext cx="534377" cy="259045"/>
    <xdr:sp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3287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62401</xdr:rowOff>
    </xdr:from>
    <xdr:to>
      <xdr:col>55</xdr:col>
      <xdr:colOff>50800</xdr:colOff>
      <xdr:row>77</xdr:row>
      <xdr:rowOff>164001</xdr:rowOff>
    </xdr:to>
    <xdr:sp textlink="">
      <xdr:nvSpPr>
        <xdr:cNvPr id="431" name="楕円 430">
          <a:extLst>
            <a:ext uri="{FF2B5EF4-FFF2-40B4-BE49-F238E27FC236}">
              <a16:creationId xmlns:a16="http://schemas.microsoft.com/office/drawing/2014/main" id="{00000000-0008-0000-0600-0000AF010000}"/>
            </a:ext>
          </a:extLst>
        </xdr:cNvPr>
        <xdr:cNvSpPr/>
      </xdr:nvSpPr>
      <xdr:spPr>
        <a:xfrm>
          <a:off x="10426700" y="13264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85278</xdr:rowOff>
    </xdr:from>
    <xdr:ext cx="534377" cy="259045"/>
    <xdr:sp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10528300" y="13115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46913</xdr:rowOff>
    </xdr:from>
    <xdr:to>
      <xdr:col>50</xdr:col>
      <xdr:colOff>165100</xdr:colOff>
      <xdr:row>76</xdr:row>
      <xdr:rowOff>148513</xdr:rowOff>
    </xdr:to>
    <xdr:sp textlink="">
      <xdr:nvSpPr>
        <xdr:cNvPr id="433" name="楕円 432">
          <a:extLst>
            <a:ext uri="{FF2B5EF4-FFF2-40B4-BE49-F238E27FC236}">
              <a16:creationId xmlns:a16="http://schemas.microsoft.com/office/drawing/2014/main" id="{00000000-0008-0000-0600-0000B1010000}"/>
            </a:ext>
          </a:extLst>
        </xdr:cNvPr>
        <xdr:cNvSpPr/>
      </xdr:nvSpPr>
      <xdr:spPr>
        <a:xfrm>
          <a:off x="9588500" y="13077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165040</xdr:rowOff>
    </xdr:from>
    <xdr:ext cx="534377" cy="259045"/>
    <xdr:sp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9372111" y="1285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81738</xdr:rowOff>
    </xdr:from>
    <xdr:to>
      <xdr:col>46</xdr:col>
      <xdr:colOff>38100</xdr:colOff>
      <xdr:row>77</xdr:row>
      <xdr:rowOff>11888</xdr:rowOff>
    </xdr:to>
    <xdr:sp textlink="">
      <xdr:nvSpPr>
        <xdr:cNvPr id="435" name="楕円 434">
          <a:extLst>
            <a:ext uri="{FF2B5EF4-FFF2-40B4-BE49-F238E27FC236}">
              <a16:creationId xmlns:a16="http://schemas.microsoft.com/office/drawing/2014/main" id="{00000000-0008-0000-0600-0000B3010000}"/>
            </a:ext>
          </a:extLst>
        </xdr:cNvPr>
        <xdr:cNvSpPr/>
      </xdr:nvSpPr>
      <xdr:spPr>
        <a:xfrm>
          <a:off x="8699500" y="13111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28414</xdr:rowOff>
    </xdr:from>
    <xdr:ext cx="534377" cy="259045"/>
    <xdr:sp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8483111" y="12887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44780</xdr:rowOff>
    </xdr:from>
    <xdr:to>
      <xdr:col>41</xdr:col>
      <xdr:colOff>101600</xdr:colOff>
      <xdr:row>77</xdr:row>
      <xdr:rowOff>146380</xdr:rowOff>
    </xdr:to>
    <xdr:sp textlink="">
      <xdr:nvSpPr>
        <xdr:cNvPr id="437" name="楕円 436">
          <a:extLst>
            <a:ext uri="{FF2B5EF4-FFF2-40B4-BE49-F238E27FC236}">
              <a16:creationId xmlns:a16="http://schemas.microsoft.com/office/drawing/2014/main" id="{00000000-0008-0000-0600-0000B5010000}"/>
            </a:ext>
          </a:extLst>
        </xdr:cNvPr>
        <xdr:cNvSpPr/>
      </xdr:nvSpPr>
      <xdr:spPr>
        <a:xfrm>
          <a:off x="7810500" y="1324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162907</xdr:rowOff>
    </xdr:from>
    <xdr:ext cx="534377" cy="259045"/>
    <xdr:sp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7594111" y="13021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113436</xdr:rowOff>
    </xdr:from>
    <xdr:to>
      <xdr:col>36</xdr:col>
      <xdr:colOff>165100</xdr:colOff>
      <xdr:row>77</xdr:row>
      <xdr:rowOff>43586</xdr:rowOff>
    </xdr:to>
    <xdr:sp textlink="">
      <xdr:nvSpPr>
        <xdr:cNvPr id="439" name="楕円 438">
          <a:extLst>
            <a:ext uri="{FF2B5EF4-FFF2-40B4-BE49-F238E27FC236}">
              <a16:creationId xmlns:a16="http://schemas.microsoft.com/office/drawing/2014/main" id="{00000000-0008-0000-0600-0000B7010000}"/>
            </a:ext>
          </a:extLst>
        </xdr:cNvPr>
        <xdr:cNvSpPr/>
      </xdr:nvSpPr>
      <xdr:spPr>
        <a:xfrm>
          <a:off x="6921500" y="13143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60113</xdr:rowOff>
    </xdr:from>
    <xdr:ext cx="534377" cy="259045"/>
    <xdr:sp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705111" y="12918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86</xdr:row>
      <xdr:rowOff>88900</xdr:rowOff>
    </xdr:from>
    <xdr:to>
      <xdr:col>54</xdr:col>
      <xdr:colOff>127000</xdr:colOff>
      <xdr:row>88</xdr:row>
      <xdr:rowOff>0</xdr:rowOff>
    </xdr:to>
    <xdr:sp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textlink="">
      <xdr:nvSpPr>
        <xdr:cNvPr id="448" name="正方形/長方形 447">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72289</xdr:rowOff>
    </xdr:from>
    <xdr:to>
      <xdr:col>55</xdr:col>
      <xdr:colOff>0</xdr:colOff>
      <xdr:row>98</xdr:row>
      <xdr:rowOff>167399</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9639300" y="16874389"/>
          <a:ext cx="838200" cy="95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162222</xdr:rowOff>
    </xdr:from>
    <xdr:ext cx="534377" cy="259045"/>
    <xdr:sp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449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72289</xdr:rowOff>
    </xdr:from>
    <xdr:to>
      <xdr:col>50</xdr:col>
      <xdr:colOff>114300</xdr:colOff>
      <xdr:row>98</xdr:row>
      <xdr:rowOff>156439</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8750300" y="16874389"/>
          <a:ext cx="889000" cy="84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115664</xdr:rowOff>
    </xdr:from>
    <xdr:ext cx="534377" cy="259045"/>
    <xdr:sp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4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156439</xdr:rowOff>
    </xdr:from>
    <xdr:to>
      <xdr:col>45</xdr:col>
      <xdr:colOff>177800</xdr:colOff>
      <xdr:row>99</xdr:row>
      <xdr:rowOff>11937</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7861300" y="16958539"/>
          <a:ext cx="889000" cy="26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120883</xdr:rowOff>
    </xdr:from>
    <xdr:ext cx="534377" cy="259045"/>
    <xdr:sp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40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85306</xdr:rowOff>
    </xdr:from>
    <xdr:to>
      <xdr:col>41</xdr:col>
      <xdr:colOff>50800</xdr:colOff>
      <xdr:row>99</xdr:row>
      <xdr:rowOff>11937</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6972300" y="16887406"/>
          <a:ext cx="889000" cy="98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124020</xdr:rowOff>
    </xdr:from>
    <xdr:ext cx="534377" cy="259045"/>
    <xdr:sp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41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161886</xdr:rowOff>
    </xdr:from>
    <xdr:to>
      <xdr:col>36</xdr:col>
      <xdr:colOff>165100</xdr:colOff>
      <xdr:row>96</xdr:row>
      <xdr:rowOff>92036</xdr:rowOff>
    </xdr:to>
    <xdr:sp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449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108563</xdr:rowOff>
    </xdr:from>
    <xdr:ext cx="534377" cy="259045"/>
    <xdr:sp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224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116599</xdr:rowOff>
    </xdr:from>
    <xdr:to>
      <xdr:col>55</xdr:col>
      <xdr:colOff>50800</xdr:colOff>
      <xdr:row>99</xdr:row>
      <xdr:rowOff>46749</xdr:rowOff>
    </xdr:to>
    <xdr:sp textlink="">
      <xdr:nvSpPr>
        <xdr:cNvPr id="488" name="楕円 487">
          <a:extLst>
            <a:ext uri="{FF2B5EF4-FFF2-40B4-BE49-F238E27FC236}">
              <a16:creationId xmlns:a16="http://schemas.microsoft.com/office/drawing/2014/main" id="{00000000-0008-0000-0600-0000E8010000}"/>
            </a:ext>
          </a:extLst>
        </xdr:cNvPr>
        <xdr:cNvSpPr/>
      </xdr:nvSpPr>
      <xdr:spPr>
        <a:xfrm>
          <a:off x="10426700" y="16918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31526</xdr:rowOff>
    </xdr:from>
    <xdr:ext cx="469744" cy="259045"/>
    <xdr:sp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833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21489</xdr:rowOff>
    </xdr:from>
    <xdr:to>
      <xdr:col>50</xdr:col>
      <xdr:colOff>165100</xdr:colOff>
      <xdr:row>98</xdr:row>
      <xdr:rowOff>123089</xdr:rowOff>
    </xdr:to>
    <xdr:sp textlink="">
      <xdr:nvSpPr>
        <xdr:cNvPr id="490" name="楕円 489">
          <a:extLst>
            <a:ext uri="{FF2B5EF4-FFF2-40B4-BE49-F238E27FC236}">
              <a16:creationId xmlns:a16="http://schemas.microsoft.com/office/drawing/2014/main" id="{00000000-0008-0000-0600-0000EA010000}"/>
            </a:ext>
          </a:extLst>
        </xdr:cNvPr>
        <xdr:cNvSpPr/>
      </xdr:nvSpPr>
      <xdr:spPr>
        <a:xfrm>
          <a:off x="9588500" y="16823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114216</xdr:rowOff>
    </xdr:from>
    <xdr:ext cx="534377" cy="259045"/>
    <xdr:sp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6916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105639</xdr:rowOff>
    </xdr:from>
    <xdr:to>
      <xdr:col>46</xdr:col>
      <xdr:colOff>38100</xdr:colOff>
      <xdr:row>99</xdr:row>
      <xdr:rowOff>35789</xdr:rowOff>
    </xdr:to>
    <xdr:sp textlink="">
      <xdr:nvSpPr>
        <xdr:cNvPr id="492" name="楕円 491">
          <a:extLst>
            <a:ext uri="{FF2B5EF4-FFF2-40B4-BE49-F238E27FC236}">
              <a16:creationId xmlns:a16="http://schemas.microsoft.com/office/drawing/2014/main" id="{00000000-0008-0000-0600-0000EC010000}"/>
            </a:ext>
          </a:extLst>
        </xdr:cNvPr>
        <xdr:cNvSpPr/>
      </xdr:nvSpPr>
      <xdr:spPr>
        <a:xfrm>
          <a:off x="8699500" y="16907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99</xdr:row>
      <xdr:rowOff>26916</xdr:rowOff>
    </xdr:from>
    <xdr:ext cx="469744" cy="259045"/>
    <xdr:sp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515428" y="17000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132587</xdr:rowOff>
    </xdr:from>
    <xdr:to>
      <xdr:col>41</xdr:col>
      <xdr:colOff>101600</xdr:colOff>
      <xdr:row>99</xdr:row>
      <xdr:rowOff>62737</xdr:rowOff>
    </xdr:to>
    <xdr:sp textlink="">
      <xdr:nvSpPr>
        <xdr:cNvPr id="494" name="楕円 493">
          <a:extLst>
            <a:ext uri="{FF2B5EF4-FFF2-40B4-BE49-F238E27FC236}">
              <a16:creationId xmlns:a16="http://schemas.microsoft.com/office/drawing/2014/main" id="{00000000-0008-0000-0600-0000EE010000}"/>
            </a:ext>
          </a:extLst>
        </xdr:cNvPr>
        <xdr:cNvSpPr/>
      </xdr:nvSpPr>
      <xdr:spPr>
        <a:xfrm>
          <a:off x="7810500" y="1693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99</xdr:row>
      <xdr:rowOff>53864</xdr:rowOff>
    </xdr:from>
    <xdr:ext cx="469744" cy="259045"/>
    <xdr:sp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626428" y="17027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34506</xdr:rowOff>
    </xdr:from>
    <xdr:to>
      <xdr:col>36</xdr:col>
      <xdr:colOff>165100</xdr:colOff>
      <xdr:row>98</xdr:row>
      <xdr:rowOff>136106</xdr:rowOff>
    </xdr:to>
    <xdr:sp textlink="">
      <xdr:nvSpPr>
        <xdr:cNvPr id="496" name="楕円 495">
          <a:extLst>
            <a:ext uri="{FF2B5EF4-FFF2-40B4-BE49-F238E27FC236}">
              <a16:creationId xmlns:a16="http://schemas.microsoft.com/office/drawing/2014/main" id="{00000000-0008-0000-0600-0000F0010000}"/>
            </a:ext>
          </a:extLst>
        </xdr:cNvPr>
        <xdr:cNvSpPr/>
      </xdr:nvSpPr>
      <xdr:spPr>
        <a:xfrm>
          <a:off x="6921500" y="1683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127233</xdr:rowOff>
    </xdr:from>
    <xdr:ext cx="534377" cy="259045"/>
    <xdr:sp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6929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26</xdr:row>
      <xdr:rowOff>88900</xdr:rowOff>
    </xdr:from>
    <xdr:to>
      <xdr:col>85</xdr:col>
      <xdr:colOff>63500</xdr:colOff>
      <xdr:row>28</xdr:row>
      <xdr:rowOff>0</xdr:rowOff>
    </xdr:to>
    <xdr:sp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98356</xdr:rowOff>
    </xdr:from>
    <xdr:to>
      <xdr:col>81</xdr:col>
      <xdr:colOff>50800</xdr:colOff>
      <xdr:row>39</xdr:row>
      <xdr:rowOff>98878</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4592300" y="6784906"/>
          <a:ext cx="889000" cy="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2017"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98356</xdr:rowOff>
    </xdr:from>
    <xdr:to>
      <xdr:col>76</xdr:col>
      <xdr:colOff>114300</xdr:colOff>
      <xdr:row>39</xdr:row>
      <xdr:rowOff>98878</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flipV="1">
          <a:off x="13703300" y="6784906"/>
          <a:ext cx="889000" cy="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52233</xdr:rowOff>
    </xdr:from>
    <xdr:to>
      <xdr:col>71</xdr:col>
      <xdr:colOff>177800</xdr:colOff>
      <xdr:row>39</xdr:row>
      <xdr:rowOff>98878</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a:off x="12814300" y="6738783"/>
          <a:ext cx="889000" cy="46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134718</xdr:rowOff>
    </xdr:from>
    <xdr:to>
      <xdr:col>67</xdr:col>
      <xdr:colOff>101600</xdr:colOff>
      <xdr:row>39</xdr:row>
      <xdr:rowOff>64868</xdr:rowOff>
    </xdr:to>
    <xdr:sp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2763500" y="6649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81395</xdr:rowOff>
    </xdr:from>
    <xdr:ext cx="469744" cy="259045"/>
    <xdr:sp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579428" y="6425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textlink="">
      <xdr:nvSpPr>
        <xdr:cNvPr id="547" name="楕円 546">
          <a:extLst>
            <a:ext uri="{FF2B5EF4-FFF2-40B4-BE49-F238E27FC236}">
              <a16:creationId xmlns:a16="http://schemas.microsoft.com/office/drawing/2014/main" id="{00000000-0008-0000-0600-000023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9077</xdr:rowOff>
    </xdr:from>
    <xdr:ext cx="249299" cy="259045"/>
    <xdr:sp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6370300" y="669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textlink="">
      <xdr:nvSpPr>
        <xdr:cNvPr id="549" name="楕円 548">
          <a:extLst>
            <a:ext uri="{FF2B5EF4-FFF2-40B4-BE49-F238E27FC236}">
              <a16:creationId xmlns:a16="http://schemas.microsoft.com/office/drawing/2014/main" id="{00000000-0008-0000-0600-000025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47556</xdr:rowOff>
    </xdr:from>
    <xdr:to>
      <xdr:col>76</xdr:col>
      <xdr:colOff>165100</xdr:colOff>
      <xdr:row>39</xdr:row>
      <xdr:rowOff>149156</xdr:rowOff>
    </xdr:to>
    <xdr:sp textlink="">
      <xdr:nvSpPr>
        <xdr:cNvPr id="551" name="楕円 550">
          <a:extLst>
            <a:ext uri="{FF2B5EF4-FFF2-40B4-BE49-F238E27FC236}">
              <a16:creationId xmlns:a16="http://schemas.microsoft.com/office/drawing/2014/main" id="{00000000-0008-0000-0600-000027020000}"/>
            </a:ext>
          </a:extLst>
        </xdr:cNvPr>
        <xdr:cNvSpPr/>
      </xdr:nvSpPr>
      <xdr:spPr>
        <a:xfrm>
          <a:off x="14541500" y="6734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140283</xdr:rowOff>
    </xdr:from>
    <xdr:ext cx="313932" cy="259045"/>
    <xdr:sp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4435333" y="682683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textlink="">
      <xdr:nvSpPr>
        <xdr:cNvPr id="553" name="楕円 552">
          <a:extLst>
            <a:ext uri="{FF2B5EF4-FFF2-40B4-BE49-F238E27FC236}">
              <a16:creationId xmlns:a16="http://schemas.microsoft.com/office/drawing/2014/main" id="{00000000-0008-0000-0600-000029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1433</xdr:rowOff>
    </xdr:from>
    <xdr:to>
      <xdr:col>67</xdr:col>
      <xdr:colOff>101600</xdr:colOff>
      <xdr:row>39</xdr:row>
      <xdr:rowOff>103033</xdr:rowOff>
    </xdr:to>
    <xdr:sp textlink="">
      <xdr:nvSpPr>
        <xdr:cNvPr id="555" name="楕円 554">
          <a:extLst>
            <a:ext uri="{FF2B5EF4-FFF2-40B4-BE49-F238E27FC236}">
              <a16:creationId xmlns:a16="http://schemas.microsoft.com/office/drawing/2014/main" id="{00000000-0008-0000-0600-00002B020000}"/>
            </a:ext>
          </a:extLst>
        </xdr:cNvPr>
        <xdr:cNvSpPr/>
      </xdr:nvSpPr>
      <xdr:spPr>
        <a:xfrm>
          <a:off x="12763500" y="6687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94160</xdr:rowOff>
    </xdr:from>
    <xdr:ext cx="469744" cy="259045"/>
    <xdr:sp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579428" y="6780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46</xdr:row>
      <xdr:rowOff>88900</xdr:rowOff>
    </xdr:from>
    <xdr:to>
      <xdr:col>85</xdr:col>
      <xdr:colOff>63500</xdr:colOff>
      <xdr:row>48</xdr:row>
      <xdr:rowOff>0</xdr:rowOff>
    </xdr:to>
    <xdr:sp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textlink="">
      <xdr:nvSpPr>
        <xdr:cNvPr id="564" name="正方形/長方形 563">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textlink="">
      <xdr:nvSpPr>
        <xdr:cNvPr id="596" name="楕円 595">
          <a:extLst>
            <a:ext uri="{FF2B5EF4-FFF2-40B4-BE49-F238E27FC236}">
              <a16:creationId xmlns:a16="http://schemas.microsoft.com/office/drawing/2014/main" id="{00000000-0008-0000-0600-00005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textlink="">
      <xdr:nvSpPr>
        <xdr:cNvPr id="598" name="楕円 597">
          <a:extLst>
            <a:ext uri="{FF2B5EF4-FFF2-40B4-BE49-F238E27FC236}">
              <a16:creationId xmlns:a16="http://schemas.microsoft.com/office/drawing/2014/main" id="{00000000-0008-0000-0600-00005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textlink="">
      <xdr:nvSpPr>
        <xdr:cNvPr id="600" name="楕円 599">
          <a:extLst>
            <a:ext uri="{FF2B5EF4-FFF2-40B4-BE49-F238E27FC236}">
              <a16:creationId xmlns:a16="http://schemas.microsoft.com/office/drawing/2014/main" id="{00000000-0008-0000-0600-00005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textlink="">
      <xdr:nvSpPr>
        <xdr:cNvPr id="602" name="楕円 601">
          <a:extLst>
            <a:ext uri="{FF2B5EF4-FFF2-40B4-BE49-F238E27FC236}">
              <a16:creationId xmlns:a16="http://schemas.microsoft.com/office/drawing/2014/main" id="{00000000-0008-0000-0600-00005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textlink="">
      <xdr:nvSpPr>
        <xdr:cNvPr id="604" name="楕円 603">
          <a:extLst>
            <a:ext uri="{FF2B5EF4-FFF2-40B4-BE49-F238E27FC236}">
              <a16:creationId xmlns:a16="http://schemas.microsoft.com/office/drawing/2014/main" id="{00000000-0008-0000-0600-00005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66</xdr:row>
      <xdr:rowOff>88900</xdr:rowOff>
    </xdr:from>
    <xdr:to>
      <xdr:col>85</xdr:col>
      <xdr:colOff>63500</xdr:colOff>
      <xdr:row>68</xdr:row>
      <xdr:rowOff>0</xdr:rowOff>
    </xdr:to>
    <xdr:sp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68072</xdr:rowOff>
    </xdr:from>
    <xdr:to>
      <xdr:col>85</xdr:col>
      <xdr:colOff>127000</xdr:colOff>
      <xdr:row>76</xdr:row>
      <xdr:rowOff>82195</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5481300" y="13098272"/>
          <a:ext cx="838200" cy="14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38688</xdr:rowOff>
    </xdr:from>
    <xdr:ext cx="534377" cy="259045"/>
    <xdr:sp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068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67108</xdr:rowOff>
    </xdr:from>
    <xdr:to>
      <xdr:col>81</xdr:col>
      <xdr:colOff>50800</xdr:colOff>
      <xdr:row>76</xdr:row>
      <xdr:rowOff>68072</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4592300" y="13097308"/>
          <a:ext cx="889000" cy="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148734</xdr:rowOff>
    </xdr:from>
    <xdr:ext cx="534377" cy="259045"/>
    <xdr:sp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3178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67108</xdr:rowOff>
    </xdr:from>
    <xdr:to>
      <xdr:col>76</xdr:col>
      <xdr:colOff>114300</xdr:colOff>
      <xdr:row>76</xdr:row>
      <xdr:rowOff>83223</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097308"/>
          <a:ext cx="889000" cy="16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141381</xdr:rowOff>
    </xdr:from>
    <xdr:ext cx="534377" cy="259045"/>
    <xdr:sp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317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83223</xdr:rowOff>
    </xdr:from>
    <xdr:to>
      <xdr:col>71</xdr:col>
      <xdr:colOff>177800</xdr:colOff>
      <xdr:row>76</xdr:row>
      <xdr:rowOff>111747</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113423"/>
          <a:ext cx="889000" cy="28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145814</xdr:rowOff>
    </xdr:from>
    <xdr:ext cx="534377" cy="259045"/>
    <xdr:sp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6111" y="13176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154280</xdr:rowOff>
    </xdr:from>
    <xdr:to>
      <xdr:col>67</xdr:col>
      <xdr:colOff>101600</xdr:colOff>
      <xdr:row>75</xdr:row>
      <xdr:rowOff>84430</xdr:rowOff>
    </xdr:to>
    <xdr:sp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2841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100957</xdr:rowOff>
    </xdr:from>
    <xdr:ext cx="534377" cy="259045"/>
    <xdr:sp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7111" y="12616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31395</xdr:rowOff>
    </xdr:from>
    <xdr:to>
      <xdr:col>85</xdr:col>
      <xdr:colOff>177800</xdr:colOff>
      <xdr:row>76</xdr:row>
      <xdr:rowOff>132995</xdr:rowOff>
    </xdr:to>
    <xdr:sp textlink="">
      <xdr:nvSpPr>
        <xdr:cNvPr id="653" name="楕円 652">
          <a:extLst>
            <a:ext uri="{FF2B5EF4-FFF2-40B4-BE49-F238E27FC236}">
              <a16:creationId xmlns:a16="http://schemas.microsoft.com/office/drawing/2014/main" id="{00000000-0008-0000-0600-00008D020000}"/>
            </a:ext>
          </a:extLst>
        </xdr:cNvPr>
        <xdr:cNvSpPr/>
      </xdr:nvSpPr>
      <xdr:spPr>
        <a:xfrm>
          <a:off x="16268700" y="13061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54271</xdr:rowOff>
    </xdr:from>
    <xdr:ext cx="534377" cy="259045"/>
    <xdr:sp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2913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17272</xdr:rowOff>
    </xdr:from>
    <xdr:to>
      <xdr:col>81</xdr:col>
      <xdr:colOff>101600</xdr:colOff>
      <xdr:row>76</xdr:row>
      <xdr:rowOff>118872</xdr:rowOff>
    </xdr:to>
    <xdr:sp textlink="">
      <xdr:nvSpPr>
        <xdr:cNvPr id="655" name="楕円 654">
          <a:extLst>
            <a:ext uri="{FF2B5EF4-FFF2-40B4-BE49-F238E27FC236}">
              <a16:creationId xmlns:a16="http://schemas.microsoft.com/office/drawing/2014/main" id="{00000000-0008-0000-0600-00008F020000}"/>
            </a:ext>
          </a:extLst>
        </xdr:cNvPr>
        <xdr:cNvSpPr/>
      </xdr:nvSpPr>
      <xdr:spPr>
        <a:xfrm>
          <a:off x="15430500" y="13047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135399</xdr:rowOff>
    </xdr:from>
    <xdr:ext cx="534377" cy="259045"/>
    <xdr:sp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4111" y="12822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16308</xdr:rowOff>
    </xdr:from>
    <xdr:to>
      <xdr:col>76</xdr:col>
      <xdr:colOff>165100</xdr:colOff>
      <xdr:row>76</xdr:row>
      <xdr:rowOff>117908</xdr:rowOff>
    </xdr:to>
    <xdr:sp textlink="">
      <xdr:nvSpPr>
        <xdr:cNvPr id="657" name="楕円 656">
          <a:extLst>
            <a:ext uri="{FF2B5EF4-FFF2-40B4-BE49-F238E27FC236}">
              <a16:creationId xmlns:a16="http://schemas.microsoft.com/office/drawing/2014/main" id="{00000000-0008-0000-0600-000091020000}"/>
            </a:ext>
          </a:extLst>
        </xdr:cNvPr>
        <xdr:cNvSpPr/>
      </xdr:nvSpPr>
      <xdr:spPr>
        <a:xfrm>
          <a:off x="14541500" y="13046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134434</xdr:rowOff>
    </xdr:from>
    <xdr:ext cx="534377" cy="259045"/>
    <xdr:sp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5111" y="12821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32423</xdr:rowOff>
    </xdr:from>
    <xdr:to>
      <xdr:col>72</xdr:col>
      <xdr:colOff>38100</xdr:colOff>
      <xdr:row>76</xdr:row>
      <xdr:rowOff>134023</xdr:rowOff>
    </xdr:to>
    <xdr:sp textlink="">
      <xdr:nvSpPr>
        <xdr:cNvPr id="659" name="楕円 658">
          <a:extLst>
            <a:ext uri="{FF2B5EF4-FFF2-40B4-BE49-F238E27FC236}">
              <a16:creationId xmlns:a16="http://schemas.microsoft.com/office/drawing/2014/main" id="{00000000-0008-0000-0600-000093020000}"/>
            </a:ext>
          </a:extLst>
        </xdr:cNvPr>
        <xdr:cNvSpPr/>
      </xdr:nvSpPr>
      <xdr:spPr>
        <a:xfrm>
          <a:off x="13652500" y="13062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150550</xdr:rowOff>
    </xdr:from>
    <xdr:ext cx="534377" cy="259045"/>
    <xdr:sp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6111" y="12837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60947</xdr:rowOff>
    </xdr:from>
    <xdr:to>
      <xdr:col>67</xdr:col>
      <xdr:colOff>101600</xdr:colOff>
      <xdr:row>76</xdr:row>
      <xdr:rowOff>162547</xdr:rowOff>
    </xdr:to>
    <xdr:sp textlink="">
      <xdr:nvSpPr>
        <xdr:cNvPr id="661" name="楕円 660">
          <a:extLst>
            <a:ext uri="{FF2B5EF4-FFF2-40B4-BE49-F238E27FC236}">
              <a16:creationId xmlns:a16="http://schemas.microsoft.com/office/drawing/2014/main" id="{00000000-0008-0000-0600-000095020000}"/>
            </a:ext>
          </a:extLst>
        </xdr:cNvPr>
        <xdr:cNvSpPr/>
      </xdr:nvSpPr>
      <xdr:spPr>
        <a:xfrm>
          <a:off x="12763500" y="13091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153674</xdr:rowOff>
    </xdr:from>
    <xdr:ext cx="534377" cy="259045"/>
    <xdr:sp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3183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86</xdr:row>
      <xdr:rowOff>88900</xdr:rowOff>
    </xdr:from>
    <xdr:to>
      <xdr:col>85</xdr:col>
      <xdr:colOff>63500</xdr:colOff>
      <xdr:row>88</xdr:row>
      <xdr:rowOff>0</xdr:rowOff>
    </xdr:to>
    <xdr:sp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41091</xdr:rowOff>
    </xdr:from>
    <xdr:to>
      <xdr:col>85</xdr:col>
      <xdr:colOff>127000</xdr:colOff>
      <xdr:row>98</xdr:row>
      <xdr:rowOff>122089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843191"/>
          <a:ext cx="838200" cy="80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82498</xdr:rowOff>
    </xdr:from>
    <xdr:ext cx="534377" cy="259045"/>
    <xdr:sp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541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107184</xdr:rowOff>
    </xdr:from>
    <xdr:to>
      <xdr:col>81</xdr:col>
      <xdr:colOff>50800</xdr:colOff>
      <xdr:row>98</xdr:row>
      <xdr:rowOff>122089</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909284"/>
          <a:ext cx="889000" cy="14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31224</xdr:rowOff>
    </xdr:from>
    <xdr:ext cx="534377" cy="259045"/>
    <xdr:sp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490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52502</xdr:rowOff>
    </xdr:from>
    <xdr:to>
      <xdr:col>76</xdr:col>
      <xdr:colOff>114300</xdr:colOff>
      <xdr:row>98</xdr:row>
      <xdr:rowOff>107184</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854602"/>
          <a:ext cx="889000" cy="54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16631</xdr:rowOff>
    </xdr:from>
    <xdr:ext cx="534377" cy="259045"/>
    <xdr:sp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47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52502</xdr:rowOff>
    </xdr:from>
    <xdr:to>
      <xdr:col>71</xdr:col>
      <xdr:colOff>177800</xdr:colOff>
      <xdr:row>98</xdr:row>
      <xdr:rowOff>136939</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854602"/>
          <a:ext cx="889000" cy="84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170615</xdr:rowOff>
    </xdr:from>
    <xdr:ext cx="534377" cy="259045"/>
    <xdr:sp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45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115646</xdr:rowOff>
    </xdr:from>
    <xdr:to>
      <xdr:col>67</xdr:col>
      <xdr:colOff>101600</xdr:colOff>
      <xdr:row>98</xdr:row>
      <xdr:rowOff>45796</xdr:rowOff>
    </xdr:to>
    <xdr:sp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46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62323</xdr:rowOff>
    </xdr:from>
    <xdr:ext cx="534377" cy="259045"/>
    <xdr:sp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21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161741</xdr:rowOff>
    </xdr:from>
    <xdr:to>
      <xdr:col>85</xdr:col>
      <xdr:colOff>177800</xdr:colOff>
      <xdr:row>98</xdr:row>
      <xdr:rowOff>91891</xdr:rowOff>
    </xdr:to>
    <xdr:sp textlink="">
      <xdr:nvSpPr>
        <xdr:cNvPr id="708" name="楕円 707">
          <a:extLst>
            <a:ext uri="{FF2B5EF4-FFF2-40B4-BE49-F238E27FC236}">
              <a16:creationId xmlns:a16="http://schemas.microsoft.com/office/drawing/2014/main" id="{00000000-0008-0000-0600-0000C4020000}"/>
            </a:ext>
          </a:extLst>
        </xdr:cNvPr>
        <xdr:cNvSpPr/>
      </xdr:nvSpPr>
      <xdr:spPr>
        <a:xfrm>
          <a:off x="16268700" y="16792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76668</xdr:rowOff>
    </xdr:from>
    <xdr:ext cx="534377" cy="259045"/>
    <xdr:sp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707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71289</xdr:rowOff>
    </xdr:from>
    <xdr:to>
      <xdr:col>81</xdr:col>
      <xdr:colOff>101600</xdr:colOff>
      <xdr:row>99</xdr:row>
      <xdr:rowOff>1439</xdr:rowOff>
    </xdr:to>
    <xdr:sp textlink="">
      <xdr:nvSpPr>
        <xdr:cNvPr id="710" name="楕円 709">
          <a:extLst>
            <a:ext uri="{FF2B5EF4-FFF2-40B4-BE49-F238E27FC236}">
              <a16:creationId xmlns:a16="http://schemas.microsoft.com/office/drawing/2014/main" id="{00000000-0008-0000-0600-0000C6020000}"/>
            </a:ext>
          </a:extLst>
        </xdr:cNvPr>
        <xdr:cNvSpPr/>
      </xdr:nvSpPr>
      <xdr:spPr>
        <a:xfrm>
          <a:off x="15430500" y="1687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164016</xdr:rowOff>
    </xdr:from>
    <xdr:ext cx="469744" cy="259045"/>
    <xdr:sp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46428" y="16966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56384</xdr:rowOff>
    </xdr:from>
    <xdr:to>
      <xdr:col>76</xdr:col>
      <xdr:colOff>165100</xdr:colOff>
      <xdr:row>98</xdr:row>
      <xdr:rowOff>157984</xdr:rowOff>
    </xdr:to>
    <xdr:sp textlink="">
      <xdr:nvSpPr>
        <xdr:cNvPr id="712" name="楕円 711">
          <a:extLst>
            <a:ext uri="{FF2B5EF4-FFF2-40B4-BE49-F238E27FC236}">
              <a16:creationId xmlns:a16="http://schemas.microsoft.com/office/drawing/2014/main" id="{00000000-0008-0000-0600-0000C8020000}"/>
            </a:ext>
          </a:extLst>
        </xdr:cNvPr>
        <xdr:cNvSpPr/>
      </xdr:nvSpPr>
      <xdr:spPr>
        <a:xfrm>
          <a:off x="14541500" y="16858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149111</xdr:rowOff>
    </xdr:from>
    <xdr:ext cx="469744" cy="259045"/>
    <xdr:sp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57428" y="16951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1702</xdr:rowOff>
    </xdr:from>
    <xdr:to>
      <xdr:col>72</xdr:col>
      <xdr:colOff>38100</xdr:colOff>
      <xdr:row>98</xdr:row>
      <xdr:rowOff>103302</xdr:rowOff>
    </xdr:to>
    <xdr:sp textlink="">
      <xdr:nvSpPr>
        <xdr:cNvPr id="714" name="楕円 713">
          <a:extLst>
            <a:ext uri="{FF2B5EF4-FFF2-40B4-BE49-F238E27FC236}">
              <a16:creationId xmlns:a16="http://schemas.microsoft.com/office/drawing/2014/main" id="{00000000-0008-0000-0600-0000CA020000}"/>
            </a:ext>
          </a:extLst>
        </xdr:cNvPr>
        <xdr:cNvSpPr/>
      </xdr:nvSpPr>
      <xdr:spPr>
        <a:xfrm>
          <a:off x="13652500" y="16803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94429</xdr:rowOff>
    </xdr:from>
    <xdr:ext cx="469744" cy="259045"/>
    <xdr:sp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68428" y="16896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86139</xdr:rowOff>
    </xdr:from>
    <xdr:to>
      <xdr:col>67</xdr:col>
      <xdr:colOff>101600</xdr:colOff>
      <xdr:row>99</xdr:row>
      <xdr:rowOff>16289</xdr:rowOff>
    </xdr:to>
    <xdr:sp textlink="">
      <xdr:nvSpPr>
        <xdr:cNvPr id="716" name="楕円 715">
          <a:extLst>
            <a:ext uri="{FF2B5EF4-FFF2-40B4-BE49-F238E27FC236}">
              <a16:creationId xmlns:a16="http://schemas.microsoft.com/office/drawing/2014/main" id="{00000000-0008-0000-0600-0000CC020000}"/>
            </a:ext>
          </a:extLst>
        </xdr:cNvPr>
        <xdr:cNvSpPr/>
      </xdr:nvSpPr>
      <xdr:spPr>
        <a:xfrm>
          <a:off x="12763500" y="16888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99</xdr:row>
      <xdr:rowOff>7416</xdr:rowOff>
    </xdr:from>
    <xdr:ext cx="378565" cy="259045"/>
    <xdr:sp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625017" y="169809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26</xdr:row>
      <xdr:rowOff>88900</xdr:rowOff>
    </xdr:from>
    <xdr:to>
      <xdr:col>116</xdr:col>
      <xdr:colOff>0</xdr:colOff>
      <xdr:row>28</xdr:row>
      <xdr:rowOff>0</xdr:rowOff>
    </xdr:to>
    <xdr:sp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49928</xdr:rowOff>
    </xdr:from>
    <xdr:ext cx="469744" cy="259045"/>
    <xdr:sp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22212300" y="6393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124350</xdr:rowOff>
    </xdr:from>
    <xdr:ext cx="469744" cy="259045"/>
    <xdr:sp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29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122826</xdr:rowOff>
    </xdr:from>
    <xdr:ext cx="469744" cy="259045"/>
    <xdr:sp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199428" y="6295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43307</xdr:rowOff>
    </xdr:from>
    <xdr:to>
      <xdr:col>102</xdr:col>
      <xdr:colOff>114300</xdr:colOff>
      <xdr:row>39</xdr:row>
      <xdr:rowOff>44450</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18656300" y="6729857"/>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109237</xdr:rowOff>
    </xdr:from>
    <xdr:ext cx="469744" cy="259045"/>
    <xdr:sp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169418</xdr:rowOff>
    </xdr:from>
    <xdr:to>
      <xdr:col>98</xdr:col>
      <xdr:colOff>38100</xdr:colOff>
      <xdr:row>36</xdr:row>
      <xdr:rowOff>99568</xdr:rowOff>
    </xdr:to>
    <xdr:sp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8605500" y="6170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116095</xdr:rowOff>
    </xdr:from>
    <xdr:ext cx="469744" cy="259045"/>
    <xdr:sp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5945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textlink="">
      <xdr:nvSpPr>
        <xdr:cNvPr id="765" name="楕円 764">
          <a:extLst>
            <a:ext uri="{FF2B5EF4-FFF2-40B4-BE49-F238E27FC236}">
              <a16:creationId xmlns:a16="http://schemas.microsoft.com/office/drawing/2014/main" id="{00000000-0008-0000-0600-0000FD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textlink="">
      <xdr:nvSpPr>
        <xdr:cNvPr id="767" name="楕円 766">
          <a:extLst>
            <a:ext uri="{FF2B5EF4-FFF2-40B4-BE49-F238E27FC236}">
              <a16:creationId xmlns:a16="http://schemas.microsoft.com/office/drawing/2014/main" id="{00000000-0008-0000-0600-0000FF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textlink="">
      <xdr:nvSpPr>
        <xdr:cNvPr id="769" name="楕円 768">
          <a:extLst>
            <a:ext uri="{FF2B5EF4-FFF2-40B4-BE49-F238E27FC236}">
              <a16:creationId xmlns:a16="http://schemas.microsoft.com/office/drawing/2014/main" id="{00000000-0008-0000-0600-000001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textlink="">
      <xdr:nvSpPr>
        <xdr:cNvPr id="771" name="楕円 770">
          <a:extLst>
            <a:ext uri="{FF2B5EF4-FFF2-40B4-BE49-F238E27FC236}">
              <a16:creationId xmlns:a16="http://schemas.microsoft.com/office/drawing/2014/main" id="{00000000-0008-0000-0600-000003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163957</xdr:rowOff>
    </xdr:from>
    <xdr:to>
      <xdr:col>98</xdr:col>
      <xdr:colOff>38100</xdr:colOff>
      <xdr:row>39</xdr:row>
      <xdr:rowOff>94107</xdr:rowOff>
    </xdr:to>
    <xdr:sp textlink="">
      <xdr:nvSpPr>
        <xdr:cNvPr id="773" name="楕円 772">
          <a:extLst>
            <a:ext uri="{FF2B5EF4-FFF2-40B4-BE49-F238E27FC236}">
              <a16:creationId xmlns:a16="http://schemas.microsoft.com/office/drawing/2014/main" id="{00000000-0008-0000-0600-000005030000}"/>
            </a:ext>
          </a:extLst>
        </xdr:cNvPr>
        <xdr:cNvSpPr/>
      </xdr:nvSpPr>
      <xdr:spPr>
        <a:xfrm>
          <a:off x="18605500" y="6679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85234</xdr:rowOff>
    </xdr:from>
    <xdr:ext cx="249299" cy="259045"/>
    <xdr:sp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531650" y="67717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46</xdr:row>
      <xdr:rowOff>88900</xdr:rowOff>
    </xdr:from>
    <xdr:to>
      <xdr:col>116</xdr:col>
      <xdr:colOff>0</xdr:colOff>
      <xdr:row>48</xdr:row>
      <xdr:rowOff>0</xdr:rowOff>
    </xdr:to>
    <xdr:sp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textlink="">
      <xdr:nvSpPr>
        <xdr:cNvPr id="782" name="正方形/長方形 781">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135220</xdr:rowOff>
    </xdr:from>
    <xdr:to>
      <xdr:col>116</xdr:col>
      <xdr:colOff>63500</xdr:colOff>
      <xdr:row>58</xdr:row>
      <xdr:rowOff>135745</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1323300" y="10079320"/>
          <a:ext cx="838200" cy="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61417</xdr:rowOff>
    </xdr:from>
    <xdr:ext cx="469744" cy="259045"/>
    <xdr:sp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834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134717</xdr:rowOff>
    </xdr:from>
    <xdr:to>
      <xdr:col>111</xdr:col>
      <xdr:colOff>177800</xdr:colOff>
      <xdr:row>58</xdr:row>
      <xdr:rowOff>135220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0434300" y="10078817"/>
          <a:ext cx="889000" cy="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157946</xdr:rowOff>
    </xdr:from>
    <xdr:ext cx="469744" cy="259045"/>
    <xdr:sp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975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134510</xdr:rowOff>
    </xdr:from>
    <xdr:to>
      <xdr:col>107</xdr:col>
      <xdr:colOff>50800</xdr:colOff>
      <xdr:row>58</xdr:row>
      <xdr:rowOff>134717</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9545300" y="10078610"/>
          <a:ext cx="889000" cy="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976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134510</xdr:rowOff>
    </xdr:from>
    <xdr:to>
      <xdr:col>102</xdr:col>
      <xdr:colOff>114300</xdr:colOff>
      <xdr:row>58</xdr:row>
      <xdr:rowOff>134534</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flipV="1">
          <a:off x="18656300" y="10078610"/>
          <a:ext cx="889000" cy="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155226</xdr:rowOff>
    </xdr:from>
    <xdr:ext cx="469744" cy="259045"/>
    <xdr:sp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975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133523</xdr:rowOff>
    </xdr:from>
    <xdr:to>
      <xdr:col>98</xdr:col>
      <xdr:colOff>38100</xdr:colOff>
      <xdr:row>58</xdr:row>
      <xdr:rowOff>63673</xdr:rowOff>
    </xdr:to>
    <xdr:sp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906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80200</xdr:rowOff>
    </xdr:from>
    <xdr:ext cx="469744" cy="259045"/>
    <xdr:sp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681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84945</xdr:rowOff>
    </xdr:from>
    <xdr:to>
      <xdr:col>116</xdr:col>
      <xdr:colOff>114300</xdr:colOff>
      <xdr:row>59</xdr:row>
      <xdr:rowOff>15095</xdr:rowOff>
    </xdr:to>
    <xdr:sp textlink="">
      <xdr:nvSpPr>
        <xdr:cNvPr id="820" name="楕円 819">
          <a:extLst>
            <a:ext uri="{FF2B5EF4-FFF2-40B4-BE49-F238E27FC236}">
              <a16:creationId xmlns:a16="http://schemas.microsoft.com/office/drawing/2014/main" id="{00000000-0008-0000-0600-000034030000}"/>
            </a:ext>
          </a:extLst>
        </xdr:cNvPr>
        <xdr:cNvSpPr/>
      </xdr:nvSpPr>
      <xdr:spPr>
        <a:xfrm>
          <a:off x="22110700" y="1002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16966</xdr:rowOff>
    </xdr:from>
    <xdr:ext cx="378565" cy="259045"/>
    <xdr:sp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99610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84420</xdr:rowOff>
    </xdr:from>
    <xdr:to>
      <xdr:col>112</xdr:col>
      <xdr:colOff>38100</xdr:colOff>
      <xdr:row>59</xdr:row>
      <xdr:rowOff>14570</xdr:rowOff>
    </xdr:to>
    <xdr:sp textlink="">
      <xdr:nvSpPr>
        <xdr:cNvPr id="822" name="楕円 821">
          <a:extLst>
            <a:ext uri="{FF2B5EF4-FFF2-40B4-BE49-F238E27FC236}">
              <a16:creationId xmlns:a16="http://schemas.microsoft.com/office/drawing/2014/main" id="{00000000-0008-0000-0600-000036030000}"/>
            </a:ext>
          </a:extLst>
        </xdr:cNvPr>
        <xdr:cNvSpPr/>
      </xdr:nvSpPr>
      <xdr:spPr>
        <a:xfrm>
          <a:off x="21272500" y="1002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5697</xdr:rowOff>
    </xdr:from>
    <xdr:ext cx="378565" cy="259045"/>
    <xdr:sp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134017" y="101212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83917</xdr:rowOff>
    </xdr:from>
    <xdr:to>
      <xdr:col>107</xdr:col>
      <xdr:colOff>101600</xdr:colOff>
      <xdr:row>59</xdr:row>
      <xdr:rowOff>14067</xdr:rowOff>
    </xdr:to>
    <xdr:sp textlink="">
      <xdr:nvSpPr>
        <xdr:cNvPr id="824" name="楕円 823">
          <a:extLst>
            <a:ext uri="{FF2B5EF4-FFF2-40B4-BE49-F238E27FC236}">
              <a16:creationId xmlns:a16="http://schemas.microsoft.com/office/drawing/2014/main" id="{00000000-0008-0000-0600-000038030000}"/>
            </a:ext>
          </a:extLst>
        </xdr:cNvPr>
        <xdr:cNvSpPr/>
      </xdr:nvSpPr>
      <xdr:spPr>
        <a:xfrm>
          <a:off x="20383500" y="10028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5194</xdr:rowOff>
    </xdr:from>
    <xdr:ext cx="378565" cy="259045"/>
    <xdr:sp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245017" y="101207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83710</xdr:rowOff>
    </xdr:from>
    <xdr:to>
      <xdr:col>102</xdr:col>
      <xdr:colOff>165100</xdr:colOff>
      <xdr:row>59</xdr:row>
      <xdr:rowOff>13860</xdr:rowOff>
    </xdr:to>
    <xdr:sp textlink="">
      <xdr:nvSpPr>
        <xdr:cNvPr id="826" name="楕円 825">
          <a:extLst>
            <a:ext uri="{FF2B5EF4-FFF2-40B4-BE49-F238E27FC236}">
              <a16:creationId xmlns:a16="http://schemas.microsoft.com/office/drawing/2014/main" id="{00000000-0008-0000-0600-00003A030000}"/>
            </a:ext>
          </a:extLst>
        </xdr:cNvPr>
        <xdr:cNvSpPr/>
      </xdr:nvSpPr>
      <xdr:spPr>
        <a:xfrm>
          <a:off x="19494500" y="10027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4987</xdr:rowOff>
    </xdr:from>
    <xdr:ext cx="378565" cy="259045"/>
    <xdr:sp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356017" y="101205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83734</xdr:rowOff>
    </xdr:from>
    <xdr:to>
      <xdr:col>98</xdr:col>
      <xdr:colOff>38100</xdr:colOff>
      <xdr:row>59</xdr:row>
      <xdr:rowOff>13884</xdr:rowOff>
    </xdr:to>
    <xdr:sp textlink="">
      <xdr:nvSpPr>
        <xdr:cNvPr id="828" name="楕円 827">
          <a:extLst>
            <a:ext uri="{FF2B5EF4-FFF2-40B4-BE49-F238E27FC236}">
              <a16:creationId xmlns:a16="http://schemas.microsoft.com/office/drawing/2014/main" id="{00000000-0008-0000-0600-00003C030000}"/>
            </a:ext>
          </a:extLst>
        </xdr:cNvPr>
        <xdr:cNvSpPr/>
      </xdr:nvSpPr>
      <xdr:spPr>
        <a:xfrm>
          <a:off x="18605500" y="10027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5011</xdr:rowOff>
    </xdr:from>
    <xdr:ext cx="378565" cy="259045"/>
    <xdr:sp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467017" y="101205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66</xdr:row>
      <xdr:rowOff>88900</xdr:rowOff>
    </xdr:from>
    <xdr:to>
      <xdr:col>116</xdr:col>
      <xdr:colOff>0</xdr:colOff>
      <xdr:row>68</xdr:row>
      <xdr:rowOff>0</xdr:rowOff>
    </xdr:to>
    <xdr:sp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108763</xdr:rowOff>
    </xdr:from>
    <xdr:to>
      <xdr:col>116</xdr:col>
      <xdr:colOff>63500</xdr:colOff>
      <xdr:row>75</xdr:row>
      <xdr:rowOff>142634</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1323300" y="12967513"/>
          <a:ext cx="838200" cy="33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136123</xdr:rowOff>
    </xdr:from>
    <xdr:ext cx="534377" cy="259045"/>
    <xdr:sp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651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142634</xdr:rowOff>
    </xdr:from>
    <xdr:to>
      <xdr:col>111</xdr:col>
      <xdr:colOff>177800</xdr:colOff>
      <xdr:row>75</xdr:row>
      <xdr:rowOff>169494</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3001384"/>
          <a:ext cx="889000" cy="26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85145</xdr:rowOff>
    </xdr:from>
    <xdr:ext cx="534377" cy="259045"/>
    <xdr:sp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600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169494</xdr:rowOff>
    </xdr:from>
    <xdr:to>
      <xdr:col>107</xdr:col>
      <xdr:colOff>50800</xdr:colOff>
      <xdr:row>76</xdr:row>
      <xdr:rowOff>48337</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3028244"/>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164660</xdr:rowOff>
    </xdr:from>
    <xdr:ext cx="534377" cy="259045"/>
    <xdr:sp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680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36221</xdr:rowOff>
    </xdr:from>
    <xdr:to>
      <xdr:col>102</xdr:col>
      <xdr:colOff>114300</xdr:colOff>
      <xdr:row>76</xdr:row>
      <xdr:rowOff>48337</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a:off x="18656300" y="13066421"/>
          <a:ext cx="889000" cy="12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26776</xdr:rowOff>
    </xdr:from>
    <xdr:ext cx="534377" cy="259045"/>
    <xdr:sp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714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158547</xdr:rowOff>
    </xdr:from>
    <xdr:to>
      <xdr:col>98</xdr:col>
      <xdr:colOff>38100</xdr:colOff>
      <xdr:row>74</xdr:row>
      <xdr:rowOff>88697</xdr:rowOff>
    </xdr:to>
    <xdr:sp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674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105224</xdr:rowOff>
    </xdr:from>
    <xdr:ext cx="534377" cy="259045"/>
    <xdr:sp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449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57963</xdr:rowOff>
    </xdr:from>
    <xdr:to>
      <xdr:col>116</xdr:col>
      <xdr:colOff>114300</xdr:colOff>
      <xdr:row>75</xdr:row>
      <xdr:rowOff>159562</xdr:rowOff>
    </xdr:to>
    <xdr:sp textlink="">
      <xdr:nvSpPr>
        <xdr:cNvPr id="878" name="楕円 877">
          <a:extLst>
            <a:ext uri="{FF2B5EF4-FFF2-40B4-BE49-F238E27FC236}">
              <a16:creationId xmlns:a16="http://schemas.microsoft.com/office/drawing/2014/main" id="{00000000-0008-0000-0600-00006E030000}"/>
            </a:ext>
          </a:extLst>
        </xdr:cNvPr>
        <xdr:cNvSpPr/>
      </xdr:nvSpPr>
      <xdr:spPr>
        <a:xfrm>
          <a:off x="22110700" y="1291671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36390</xdr:rowOff>
    </xdr:from>
    <xdr:ext cx="534377" cy="259045"/>
    <xdr:sp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895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91834</xdr:rowOff>
    </xdr:from>
    <xdr:to>
      <xdr:col>112</xdr:col>
      <xdr:colOff>38100</xdr:colOff>
      <xdr:row>76</xdr:row>
      <xdr:rowOff>21983</xdr:rowOff>
    </xdr:to>
    <xdr:sp textlink="">
      <xdr:nvSpPr>
        <xdr:cNvPr id="880" name="楕円 879">
          <a:extLst>
            <a:ext uri="{FF2B5EF4-FFF2-40B4-BE49-F238E27FC236}">
              <a16:creationId xmlns:a16="http://schemas.microsoft.com/office/drawing/2014/main" id="{00000000-0008-0000-0600-000070030000}"/>
            </a:ext>
          </a:extLst>
        </xdr:cNvPr>
        <xdr:cNvSpPr/>
      </xdr:nvSpPr>
      <xdr:spPr>
        <a:xfrm>
          <a:off x="21272500" y="1295058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13110</xdr:rowOff>
    </xdr:from>
    <xdr:ext cx="534377" cy="259045"/>
    <xdr:sp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3043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118694</xdr:rowOff>
    </xdr:from>
    <xdr:to>
      <xdr:col>107</xdr:col>
      <xdr:colOff>101600</xdr:colOff>
      <xdr:row>76</xdr:row>
      <xdr:rowOff>48844</xdr:rowOff>
    </xdr:to>
    <xdr:sp textlink="">
      <xdr:nvSpPr>
        <xdr:cNvPr id="882" name="楕円 881">
          <a:extLst>
            <a:ext uri="{FF2B5EF4-FFF2-40B4-BE49-F238E27FC236}">
              <a16:creationId xmlns:a16="http://schemas.microsoft.com/office/drawing/2014/main" id="{00000000-0008-0000-0600-000072030000}"/>
            </a:ext>
          </a:extLst>
        </xdr:cNvPr>
        <xdr:cNvSpPr/>
      </xdr:nvSpPr>
      <xdr:spPr>
        <a:xfrm>
          <a:off x="20383500" y="12977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39971</xdr:rowOff>
    </xdr:from>
    <xdr:ext cx="534377" cy="259045"/>
    <xdr:sp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3070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168987</xdr:rowOff>
    </xdr:from>
    <xdr:to>
      <xdr:col>102</xdr:col>
      <xdr:colOff>165100</xdr:colOff>
      <xdr:row>76</xdr:row>
      <xdr:rowOff>99137</xdr:rowOff>
    </xdr:to>
    <xdr:sp textlink="">
      <xdr:nvSpPr>
        <xdr:cNvPr id="884" name="楕円 883">
          <a:extLst>
            <a:ext uri="{FF2B5EF4-FFF2-40B4-BE49-F238E27FC236}">
              <a16:creationId xmlns:a16="http://schemas.microsoft.com/office/drawing/2014/main" id="{00000000-0008-0000-0600-000074030000}"/>
            </a:ext>
          </a:extLst>
        </xdr:cNvPr>
        <xdr:cNvSpPr/>
      </xdr:nvSpPr>
      <xdr:spPr>
        <a:xfrm>
          <a:off x="19494500" y="13027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90264</xdr:rowOff>
    </xdr:from>
    <xdr:ext cx="534377" cy="259045"/>
    <xdr:sp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3120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156871</xdr:rowOff>
    </xdr:from>
    <xdr:to>
      <xdr:col>98</xdr:col>
      <xdr:colOff>38100</xdr:colOff>
      <xdr:row>76</xdr:row>
      <xdr:rowOff>87021</xdr:rowOff>
    </xdr:to>
    <xdr:sp textlink="">
      <xdr:nvSpPr>
        <xdr:cNvPr id="886" name="楕円 885">
          <a:extLst>
            <a:ext uri="{FF2B5EF4-FFF2-40B4-BE49-F238E27FC236}">
              <a16:creationId xmlns:a16="http://schemas.microsoft.com/office/drawing/2014/main" id="{00000000-0008-0000-0600-000076030000}"/>
            </a:ext>
          </a:extLst>
        </xdr:cNvPr>
        <xdr:cNvSpPr/>
      </xdr:nvSpPr>
      <xdr:spPr>
        <a:xfrm>
          <a:off x="18605500" y="13015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78148</xdr:rowOff>
    </xdr:from>
    <xdr:ext cx="534377" cy="259045"/>
    <xdr:sp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3108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86</xdr:row>
      <xdr:rowOff>88900</xdr:rowOff>
    </xdr:from>
    <xdr:to>
      <xdr:col>116</xdr:col>
      <xdr:colOff>0</xdr:colOff>
      <xdr:row>88</xdr:row>
      <xdr:rowOff>0</xdr:rowOff>
    </xdr:to>
    <xdr:sp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歳出総額については、低所得者支援及び定額減税補足給付金事業の増等により前年度比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％の増となった。住民一人当たりのコストとしては、前年度より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13,919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円増となる</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440,130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人件費については、人事院勧告に伴う職員給与や会計年度任用職員報酬等の増及び会計年度任用職員分勤勉手当の皆増等により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6,854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円増加し、類似団体平均からは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20,378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円上回っている。物件費については、小学校施設整備事業の増や給食センター運営事業の増等により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9,670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円増加し、類似団体平均からは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7,657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円下回っている。維持補修費については、道路維持清掃事業の増等により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1,357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円増加し、類似団体平均からは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6,917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円上回っている。扶助費については、低所得者支援及び定額減税補足給付金事業の皆増等により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8,223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円増加し、類似団体平均からは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21,827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円下回っている。補助費等については、水道事業会計補助事業の皆減等により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4,539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円減少し、類似団体平均からは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6,440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円下回っている。普通建設事業費については、都市計画道路に係る事業費の増等があったものの、コミュニティセンターの整備事業の皆減等により、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16,258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円減少し、類似団体平均からは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23,724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円下回っている。内訳として、新規整備については、四中学区コミュニティセンター整備事業の皆減等により前年度より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9,813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円減少し、類似団体平均からは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551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円上回っている。更新整備については、らぽーる改修事業の減等により前年度から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7,489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円減少し、類似団体平均からは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25,209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円下回っている。繰出金については、介護保険特別会計（保険事業勘定）への繰出金等の増により前年度から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889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円増加したものの、類似団体平均を</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3,049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円下回っている。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茨城県那珂市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53,167
52,756
97.82
24,690,727
23,400,387
1,195,161
13,694,517
16,440,477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26</xdr:row>
      <xdr:rowOff>88900</xdr:rowOff>
    </xdr:from>
    <xdr:to>
      <xdr:col>24</xdr:col>
      <xdr:colOff>0</xdr:colOff>
      <xdr:row>28</xdr:row>
      <xdr:rowOff>0</xdr:rowOff>
    </xdr:to>
    <xdr:sp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49175</xdr:rowOff>
    </xdr:from>
    <xdr:to>
      <xdr:col>24</xdr:col>
      <xdr:colOff>63500</xdr:colOff>
      <xdr:row>34</xdr:row>
      <xdr:rowOff>51918</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5878475"/>
          <a:ext cx="8382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140936</xdr:rowOff>
    </xdr:from>
    <xdr:ext cx="469744" cy="259045"/>
    <xdr:sp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70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49175</xdr:rowOff>
    </xdr:from>
    <xdr:to>
      <xdr:col>19</xdr:col>
      <xdr:colOff>177800</xdr:colOff>
      <xdr:row>34</xdr:row>
      <xdr:rowOff>147015</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878475"/>
          <a:ext cx="889000" cy="97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96588</xdr:rowOff>
    </xdr:from>
    <xdr:ext cx="469744" cy="259045"/>
    <xdr:sp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097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77978</xdr:rowOff>
    </xdr:from>
    <xdr:to>
      <xdr:col>15</xdr:col>
      <xdr:colOff>50800</xdr:colOff>
      <xdr:row>34</xdr:row>
      <xdr:rowOff>147015</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5907278"/>
          <a:ext cx="889000" cy="69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121734</xdr:rowOff>
    </xdr:from>
    <xdr:ext cx="469744" cy="259045"/>
    <xdr:sp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22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77978</xdr:rowOff>
    </xdr:from>
    <xdr:to>
      <xdr:col>10</xdr:col>
      <xdr:colOff>114300</xdr:colOff>
      <xdr:row>34</xdr:row>
      <xdr:rowOff>101295</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5907278"/>
          <a:ext cx="889000" cy="23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108932</xdr:rowOff>
    </xdr:from>
    <xdr:ext cx="469744" cy="259045"/>
    <xdr:sp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0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141478</xdr:rowOff>
    </xdr:from>
    <xdr:to>
      <xdr:col>6</xdr:col>
      <xdr:colOff>38100</xdr:colOff>
      <xdr:row>35</xdr:row>
      <xdr:rowOff>71628</xdr:rowOff>
    </xdr:to>
    <xdr:sp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970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62755</xdr:rowOff>
    </xdr:from>
    <xdr:ext cx="469744" cy="259045"/>
    <xdr:sp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063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1118</xdr:rowOff>
    </xdr:from>
    <xdr:to>
      <xdr:col>24</xdr:col>
      <xdr:colOff>114300</xdr:colOff>
      <xdr:row>34</xdr:row>
      <xdr:rowOff>102718</xdr:rowOff>
    </xdr:to>
    <xdr:sp textlink="">
      <xdr:nvSpPr>
        <xdr:cNvPr id="78" name="楕円 77">
          <a:extLst>
            <a:ext uri="{FF2B5EF4-FFF2-40B4-BE49-F238E27FC236}">
              <a16:creationId xmlns:a16="http://schemas.microsoft.com/office/drawing/2014/main" id="{00000000-0008-0000-0700-00004E000000}"/>
            </a:ext>
          </a:extLst>
        </xdr:cNvPr>
        <xdr:cNvSpPr/>
      </xdr:nvSpPr>
      <xdr:spPr>
        <a:xfrm>
          <a:off x="4584700" y="5830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23995</xdr:rowOff>
    </xdr:from>
    <xdr:ext cx="469744" cy="259045"/>
    <xdr:sp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681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169825</xdr:rowOff>
    </xdr:from>
    <xdr:to>
      <xdr:col>20</xdr:col>
      <xdr:colOff>38100</xdr:colOff>
      <xdr:row>34</xdr:row>
      <xdr:rowOff>99975</xdr:rowOff>
    </xdr:to>
    <xdr:sp textlink="">
      <xdr:nvSpPr>
        <xdr:cNvPr id="80" name="楕円 79">
          <a:extLst>
            <a:ext uri="{FF2B5EF4-FFF2-40B4-BE49-F238E27FC236}">
              <a16:creationId xmlns:a16="http://schemas.microsoft.com/office/drawing/2014/main" id="{00000000-0008-0000-0700-000050000000}"/>
            </a:ext>
          </a:extLst>
        </xdr:cNvPr>
        <xdr:cNvSpPr/>
      </xdr:nvSpPr>
      <xdr:spPr>
        <a:xfrm>
          <a:off x="3746500" y="582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116502</xdr:rowOff>
    </xdr:from>
    <xdr:ext cx="469744" cy="259045"/>
    <xdr:sp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602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96215</xdr:rowOff>
    </xdr:from>
    <xdr:to>
      <xdr:col>15</xdr:col>
      <xdr:colOff>101600</xdr:colOff>
      <xdr:row>35</xdr:row>
      <xdr:rowOff>26365</xdr:rowOff>
    </xdr:to>
    <xdr:sp textlink="">
      <xdr:nvSpPr>
        <xdr:cNvPr id="82" name="楕円 81">
          <a:extLst>
            <a:ext uri="{FF2B5EF4-FFF2-40B4-BE49-F238E27FC236}">
              <a16:creationId xmlns:a16="http://schemas.microsoft.com/office/drawing/2014/main" id="{00000000-0008-0000-0700-000052000000}"/>
            </a:ext>
          </a:extLst>
        </xdr:cNvPr>
        <xdr:cNvSpPr/>
      </xdr:nvSpPr>
      <xdr:spPr>
        <a:xfrm>
          <a:off x="2857500" y="592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42892</xdr:rowOff>
    </xdr:from>
    <xdr:ext cx="469744" cy="259045"/>
    <xdr:sp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700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27178</xdr:rowOff>
    </xdr:from>
    <xdr:to>
      <xdr:col>10</xdr:col>
      <xdr:colOff>165100</xdr:colOff>
      <xdr:row>34</xdr:row>
      <xdr:rowOff>128778</xdr:rowOff>
    </xdr:to>
    <xdr:sp textlink="">
      <xdr:nvSpPr>
        <xdr:cNvPr id="84" name="楕円 83">
          <a:extLst>
            <a:ext uri="{FF2B5EF4-FFF2-40B4-BE49-F238E27FC236}">
              <a16:creationId xmlns:a16="http://schemas.microsoft.com/office/drawing/2014/main" id="{00000000-0008-0000-0700-000054000000}"/>
            </a:ext>
          </a:extLst>
        </xdr:cNvPr>
        <xdr:cNvSpPr/>
      </xdr:nvSpPr>
      <xdr:spPr>
        <a:xfrm>
          <a:off x="1968500" y="5856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145305</xdr:rowOff>
    </xdr:from>
    <xdr:ext cx="469744" cy="259045"/>
    <xdr:sp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631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50495</xdr:rowOff>
    </xdr:from>
    <xdr:to>
      <xdr:col>6</xdr:col>
      <xdr:colOff>38100</xdr:colOff>
      <xdr:row>34</xdr:row>
      <xdr:rowOff>152095</xdr:rowOff>
    </xdr:to>
    <xdr:sp textlink="">
      <xdr:nvSpPr>
        <xdr:cNvPr id="86" name="楕円 85">
          <a:extLst>
            <a:ext uri="{FF2B5EF4-FFF2-40B4-BE49-F238E27FC236}">
              <a16:creationId xmlns:a16="http://schemas.microsoft.com/office/drawing/2014/main" id="{00000000-0008-0000-0700-000056000000}"/>
            </a:ext>
          </a:extLst>
        </xdr:cNvPr>
        <xdr:cNvSpPr/>
      </xdr:nvSpPr>
      <xdr:spPr>
        <a:xfrm>
          <a:off x="1079500" y="5879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168622</xdr:rowOff>
    </xdr:from>
    <xdr:ext cx="469744" cy="259045"/>
    <xdr:sp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655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46</xdr:row>
      <xdr:rowOff>88900</xdr:rowOff>
    </xdr:from>
    <xdr:to>
      <xdr:col>24</xdr:col>
      <xdr:colOff>0</xdr:colOff>
      <xdr:row>48</xdr:row>
      <xdr:rowOff>0</xdr:rowOff>
    </xdr:to>
    <xdr:sp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43015</xdr:rowOff>
    </xdr:from>
    <xdr:to>
      <xdr:col>24</xdr:col>
      <xdr:colOff>63500</xdr:colOff>
      <xdr:row>57</xdr:row>
      <xdr:rowOff>45262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815665"/>
          <a:ext cx="838200" cy="2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128458</xdr:rowOff>
    </xdr:from>
    <xdr:ext cx="534377" cy="259045"/>
    <xdr:sp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58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43015</xdr:rowOff>
    </xdr:from>
    <xdr:to>
      <xdr:col>19</xdr:col>
      <xdr:colOff>177800</xdr:colOff>
      <xdr:row>57</xdr:row>
      <xdr:rowOff>71022</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815665"/>
          <a:ext cx="889000" cy="2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94477</xdr:rowOff>
    </xdr:from>
    <xdr:ext cx="534377" cy="259045"/>
    <xdr:sp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38012</xdr:rowOff>
    </xdr:from>
    <xdr:to>
      <xdr:col>15</xdr:col>
      <xdr:colOff>50800</xdr:colOff>
      <xdr:row>57</xdr:row>
      <xdr:rowOff>71022</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810662"/>
          <a:ext cx="889000" cy="33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72982</xdr:rowOff>
    </xdr:from>
    <xdr:ext cx="534377" cy="259045"/>
    <xdr:sp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0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167047</xdr:rowOff>
    </xdr:from>
    <xdr:to>
      <xdr:col>10</xdr:col>
      <xdr:colOff>114300</xdr:colOff>
      <xdr:row>57</xdr:row>
      <xdr:rowOff>38012</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253897"/>
          <a:ext cx="889000" cy="556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68619</xdr:rowOff>
    </xdr:from>
    <xdr:ext cx="534377" cy="259045"/>
    <xdr:sp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49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106600</xdr:rowOff>
    </xdr:from>
    <xdr:to>
      <xdr:col>6</xdr:col>
      <xdr:colOff>38100</xdr:colOff>
      <xdr:row>53</xdr:row>
      <xdr:rowOff>36750</xdr:rowOff>
    </xdr:to>
    <xdr:sp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02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53277</xdr:rowOff>
    </xdr:from>
    <xdr:ext cx="599010" cy="259045"/>
    <xdr:sp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8797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165912</xdr:rowOff>
    </xdr:from>
    <xdr:to>
      <xdr:col>24</xdr:col>
      <xdr:colOff>114300</xdr:colOff>
      <xdr:row>57</xdr:row>
      <xdr:rowOff>96062</xdr:rowOff>
    </xdr:to>
    <xdr:sp textlink="">
      <xdr:nvSpPr>
        <xdr:cNvPr id="137" name="楕円 136">
          <a:extLst>
            <a:ext uri="{FF2B5EF4-FFF2-40B4-BE49-F238E27FC236}">
              <a16:creationId xmlns:a16="http://schemas.microsoft.com/office/drawing/2014/main" id="{00000000-0008-0000-0700-000089000000}"/>
            </a:ext>
          </a:extLst>
        </xdr:cNvPr>
        <xdr:cNvSpPr/>
      </xdr:nvSpPr>
      <xdr:spPr>
        <a:xfrm>
          <a:off x="4584700" y="976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144339</xdr:rowOff>
    </xdr:from>
    <xdr:ext cx="534377" cy="259045"/>
    <xdr:sp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45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163665</xdr:rowOff>
    </xdr:from>
    <xdr:to>
      <xdr:col>20</xdr:col>
      <xdr:colOff>38100</xdr:colOff>
      <xdr:row>57</xdr:row>
      <xdr:rowOff>93815</xdr:rowOff>
    </xdr:to>
    <xdr:sp textlink="">
      <xdr:nvSpPr>
        <xdr:cNvPr id="139" name="楕円 138">
          <a:extLst>
            <a:ext uri="{FF2B5EF4-FFF2-40B4-BE49-F238E27FC236}">
              <a16:creationId xmlns:a16="http://schemas.microsoft.com/office/drawing/2014/main" id="{00000000-0008-0000-0700-00008B000000}"/>
            </a:ext>
          </a:extLst>
        </xdr:cNvPr>
        <xdr:cNvSpPr/>
      </xdr:nvSpPr>
      <xdr:spPr>
        <a:xfrm>
          <a:off x="3746500" y="9764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84942</xdr:rowOff>
    </xdr:from>
    <xdr:ext cx="534377" cy="259045"/>
    <xdr:sp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857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20222</xdr:rowOff>
    </xdr:from>
    <xdr:to>
      <xdr:col>15</xdr:col>
      <xdr:colOff>101600</xdr:colOff>
      <xdr:row>57</xdr:row>
      <xdr:rowOff>121822</xdr:rowOff>
    </xdr:to>
    <xdr:sp textlink="">
      <xdr:nvSpPr>
        <xdr:cNvPr id="141" name="楕円 140">
          <a:extLst>
            <a:ext uri="{FF2B5EF4-FFF2-40B4-BE49-F238E27FC236}">
              <a16:creationId xmlns:a16="http://schemas.microsoft.com/office/drawing/2014/main" id="{00000000-0008-0000-0700-00008D000000}"/>
            </a:ext>
          </a:extLst>
        </xdr:cNvPr>
        <xdr:cNvSpPr/>
      </xdr:nvSpPr>
      <xdr:spPr>
        <a:xfrm>
          <a:off x="2857500" y="9792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112949</xdr:rowOff>
    </xdr:from>
    <xdr:ext cx="534377" cy="259045"/>
    <xdr:sp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885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158662</xdr:rowOff>
    </xdr:from>
    <xdr:to>
      <xdr:col>10</xdr:col>
      <xdr:colOff>165100</xdr:colOff>
      <xdr:row>57</xdr:row>
      <xdr:rowOff>88812</xdr:rowOff>
    </xdr:to>
    <xdr:sp textlink="">
      <xdr:nvSpPr>
        <xdr:cNvPr id="143" name="楕円 142">
          <a:extLst>
            <a:ext uri="{FF2B5EF4-FFF2-40B4-BE49-F238E27FC236}">
              <a16:creationId xmlns:a16="http://schemas.microsoft.com/office/drawing/2014/main" id="{00000000-0008-0000-0700-00008F000000}"/>
            </a:ext>
          </a:extLst>
        </xdr:cNvPr>
        <xdr:cNvSpPr/>
      </xdr:nvSpPr>
      <xdr:spPr>
        <a:xfrm>
          <a:off x="1968500" y="9759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79939</xdr:rowOff>
    </xdr:from>
    <xdr:ext cx="534377" cy="259045"/>
    <xdr:sp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852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116247</xdr:rowOff>
    </xdr:from>
    <xdr:to>
      <xdr:col>6</xdr:col>
      <xdr:colOff>38100</xdr:colOff>
      <xdr:row>54</xdr:row>
      <xdr:rowOff>46397</xdr:rowOff>
    </xdr:to>
    <xdr:sp textlink="">
      <xdr:nvSpPr>
        <xdr:cNvPr id="145" name="楕円 144">
          <a:extLst>
            <a:ext uri="{FF2B5EF4-FFF2-40B4-BE49-F238E27FC236}">
              <a16:creationId xmlns:a16="http://schemas.microsoft.com/office/drawing/2014/main" id="{00000000-0008-0000-0700-000091000000}"/>
            </a:ext>
          </a:extLst>
        </xdr:cNvPr>
        <xdr:cNvSpPr/>
      </xdr:nvSpPr>
      <xdr:spPr>
        <a:xfrm>
          <a:off x="1079500" y="9203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37524</xdr:rowOff>
    </xdr:from>
    <xdr:ext cx="599010" cy="259045"/>
    <xdr:sp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295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66</xdr:row>
      <xdr:rowOff>88900</xdr:rowOff>
    </xdr:from>
    <xdr:to>
      <xdr:col>24</xdr:col>
      <xdr:colOff>0</xdr:colOff>
      <xdr:row>68</xdr:row>
      <xdr:rowOff>0</xdr:rowOff>
    </xdr:to>
    <xdr:sp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38819</xdr:rowOff>
    </xdr:from>
    <xdr:to>
      <xdr:col>24</xdr:col>
      <xdr:colOff>62865</xdr:colOff>
      <xdr:row>77</xdr:row>
      <xdr:rowOff>2952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40319"/>
          <a:ext cx="1270" cy="1164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6779</xdr:rowOff>
    </xdr:from>
    <xdr:ext cx="599010" cy="259045"/>
    <xdr:sp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208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2952</xdr:rowOff>
    </xdr:from>
    <xdr:to>
      <xdr:col>24</xdr:col>
      <xdr:colOff>152400</xdr:colOff>
      <xdr:row>77</xdr:row>
      <xdr:rowOff>2952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204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156946</xdr:rowOff>
    </xdr:from>
    <xdr:ext cx="599010" cy="259045"/>
    <xdr:sp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15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38819</xdr:rowOff>
    </xdr:from>
    <xdr:to>
      <xdr:col>24</xdr:col>
      <xdr:colOff>152400</xdr:colOff>
      <xdr:row>70</xdr:row>
      <xdr:rowOff>38819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40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20272</xdr:rowOff>
    </xdr:from>
    <xdr:to>
      <xdr:col>24</xdr:col>
      <xdr:colOff>63500</xdr:colOff>
      <xdr:row>76</xdr:row>
      <xdr:rowOff>97196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050472"/>
          <a:ext cx="838200" cy="76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90495</xdr:rowOff>
    </xdr:from>
    <xdr:ext cx="599010" cy="259045"/>
    <xdr:sp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6063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67618</xdr:rowOff>
    </xdr:from>
    <xdr:to>
      <xdr:col>24</xdr:col>
      <xdr:colOff>114300</xdr:colOff>
      <xdr:row>74</xdr:row>
      <xdr:rowOff>169218</xdr:rowOff>
    </xdr:to>
    <xdr:sp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754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97196</xdr:rowOff>
    </xdr:from>
    <xdr:to>
      <xdr:col>19</xdr:col>
      <xdr:colOff>177800</xdr:colOff>
      <xdr:row>76</xdr:row>
      <xdr:rowOff>144813</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127396"/>
          <a:ext cx="889000" cy="47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168247</xdr:rowOff>
    </xdr:from>
    <xdr:to>
      <xdr:col>20</xdr:col>
      <xdr:colOff>38100</xdr:colOff>
      <xdr:row>75</xdr:row>
      <xdr:rowOff>98397</xdr:rowOff>
    </xdr:to>
    <xdr:sp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855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114924</xdr:rowOff>
    </xdr:from>
    <xdr:ext cx="599010" cy="259045"/>
    <xdr:sp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630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109693</xdr:rowOff>
    </xdr:from>
    <xdr:to>
      <xdr:col>15</xdr:col>
      <xdr:colOff>50800</xdr:colOff>
      <xdr:row>76</xdr:row>
      <xdr:rowOff>144813</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139893"/>
          <a:ext cx="889000" cy="35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74559</xdr:rowOff>
    </xdr:from>
    <xdr:to>
      <xdr:col>15</xdr:col>
      <xdr:colOff>101600</xdr:colOff>
      <xdr:row>76</xdr:row>
      <xdr:rowOff>4710</xdr:rowOff>
    </xdr:to>
    <xdr:sp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29333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21236</xdr:rowOff>
    </xdr:from>
    <xdr:ext cx="599010" cy="259045"/>
    <xdr:sp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708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109693</xdr:rowOff>
    </xdr:from>
    <xdr:to>
      <xdr:col>10</xdr:col>
      <xdr:colOff>114300</xdr:colOff>
      <xdr:row>77</xdr:row>
      <xdr:rowOff>121588</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139893"/>
          <a:ext cx="889000" cy="18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10292</xdr:rowOff>
    </xdr:from>
    <xdr:to>
      <xdr:col>10</xdr:col>
      <xdr:colOff>165100</xdr:colOff>
      <xdr:row>75</xdr:row>
      <xdr:rowOff>111892</xdr:rowOff>
    </xdr:to>
    <xdr:sp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869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128419</xdr:rowOff>
    </xdr:from>
    <xdr:ext cx="599010" cy="259045"/>
    <xdr:sp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644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103446</xdr:rowOff>
    </xdr:from>
    <xdr:to>
      <xdr:col>6</xdr:col>
      <xdr:colOff>38100</xdr:colOff>
      <xdr:row>76</xdr:row>
      <xdr:rowOff>33596</xdr:rowOff>
    </xdr:to>
    <xdr:sp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2962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50123</xdr:rowOff>
    </xdr:from>
    <xdr:ext cx="599010" cy="259045"/>
    <xdr:sp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2737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140922</xdr:rowOff>
    </xdr:from>
    <xdr:to>
      <xdr:col>24</xdr:col>
      <xdr:colOff>114300</xdr:colOff>
      <xdr:row>76</xdr:row>
      <xdr:rowOff>71072</xdr:rowOff>
    </xdr:to>
    <xdr:sp textlink="">
      <xdr:nvSpPr>
        <xdr:cNvPr id="195" name="楕円 194">
          <a:extLst>
            <a:ext uri="{FF2B5EF4-FFF2-40B4-BE49-F238E27FC236}">
              <a16:creationId xmlns:a16="http://schemas.microsoft.com/office/drawing/2014/main" id="{00000000-0008-0000-0700-0000C3000000}"/>
            </a:ext>
          </a:extLst>
        </xdr:cNvPr>
        <xdr:cNvSpPr/>
      </xdr:nvSpPr>
      <xdr:spPr>
        <a:xfrm>
          <a:off x="4584700" y="1299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119349</xdr:rowOff>
    </xdr:from>
    <xdr:ext cx="599010" cy="259045"/>
    <xdr:sp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978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46396</xdr:rowOff>
    </xdr:from>
    <xdr:to>
      <xdr:col>20</xdr:col>
      <xdr:colOff>38100</xdr:colOff>
      <xdr:row>76</xdr:row>
      <xdr:rowOff>147996</xdr:rowOff>
    </xdr:to>
    <xdr:sp textlink="">
      <xdr:nvSpPr>
        <xdr:cNvPr id="197" name="楕円 196">
          <a:extLst>
            <a:ext uri="{FF2B5EF4-FFF2-40B4-BE49-F238E27FC236}">
              <a16:creationId xmlns:a16="http://schemas.microsoft.com/office/drawing/2014/main" id="{00000000-0008-0000-0700-0000C5000000}"/>
            </a:ext>
          </a:extLst>
        </xdr:cNvPr>
        <xdr:cNvSpPr/>
      </xdr:nvSpPr>
      <xdr:spPr>
        <a:xfrm>
          <a:off x="3746500" y="13076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139123</xdr:rowOff>
    </xdr:from>
    <xdr:ext cx="599010" cy="259045"/>
    <xdr:sp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169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94013</xdr:rowOff>
    </xdr:from>
    <xdr:to>
      <xdr:col>15</xdr:col>
      <xdr:colOff>101600</xdr:colOff>
      <xdr:row>77</xdr:row>
      <xdr:rowOff>24163</xdr:rowOff>
    </xdr:to>
    <xdr:sp textlink="">
      <xdr:nvSpPr>
        <xdr:cNvPr id="199" name="楕円 198">
          <a:extLst>
            <a:ext uri="{FF2B5EF4-FFF2-40B4-BE49-F238E27FC236}">
              <a16:creationId xmlns:a16="http://schemas.microsoft.com/office/drawing/2014/main" id="{00000000-0008-0000-0700-0000C7000000}"/>
            </a:ext>
          </a:extLst>
        </xdr:cNvPr>
        <xdr:cNvSpPr/>
      </xdr:nvSpPr>
      <xdr:spPr>
        <a:xfrm>
          <a:off x="2857500" y="13124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15290</xdr:rowOff>
    </xdr:from>
    <xdr:ext cx="599010" cy="259045"/>
    <xdr:sp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216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58893</xdr:rowOff>
    </xdr:from>
    <xdr:to>
      <xdr:col>10</xdr:col>
      <xdr:colOff>165100</xdr:colOff>
      <xdr:row>76</xdr:row>
      <xdr:rowOff>160493</xdr:rowOff>
    </xdr:to>
    <xdr:sp textlink="">
      <xdr:nvSpPr>
        <xdr:cNvPr id="201" name="楕円 200">
          <a:extLst>
            <a:ext uri="{FF2B5EF4-FFF2-40B4-BE49-F238E27FC236}">
              <a16:creationId xmlns:a16="http://schemas.microsoft.com/office/drawing/2014/main" id="{00000000-0008-0000-0700-0000C9000000}"/>
            </a:ext>
          </a:extLst>
        </xdr:cNvPr>
        <xdr:cNvSpPr/>
      </xdr:nvSpPr>
      <xdr:spPr>
        <a:xfrm>
          <a:off x="1968500" y="13089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151620</xdr:rowOff>
    </xdr:from>
    <xdr:ext cx="599010" cy="259045"/>
    <xdr:sp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181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70788</xdr:rowOff>
    </xdr:from>
    <xdr:to>
      <xdr:col>6</xdr:col>
      <xdr:colOff>38100</xdr:colOff>
      <xdr:row>78</xdr:row>
      <xdr:rowOff>938</xdr:rowOff>
    </xdr:to>
    <xdr:sp textlink="">
      <xdr:nvSpPr>
        <xdr:cNvPr id="203" name="楕円 202">
          <a:extLst>
            <a:ext uri="{FF2B5EF4-FFF2-40B4-BE49-F238E27FC236}">
              <a16:creationId xmlns:a16="http://schemas.microsoft.com/office/drawing/2014/main" id="{00000000-0008-0000-0700-0000CB000000}"/>
            </a:ext>
          </a:extLst>
        </xdr:cNvPr>
        <xdr:cNvSpPr/>
      </xdr:nvSpPr>
      <xdr:spPr>
        <a:xfrm>
          <a:off x="1079500" y="13272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163515</xdr:rowOff>
    </xdr:from>
    <xdr:ext cx="599010" cy="259045"/>
    <xdr:sp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365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86</xdr:row>
      <xdr:rowOff>88900</xdr:rowOff>
    </xdr:from>
    <xdr:to>
      <xdr:col>24</xdr:col>
      <xdr:colOff>0</xdr:colOff>
      <xdr:row>88</xdr:row>
      <xdr:rowOff>0</xdr:rowOff>
    </xdr:to>
    <xdr:sp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91976</xdr:rowOff>
    </xdr:from>
    <xdr:to>
      <xdr:col>24</xdr:col>
      <xdr:colOff>63500</xdr:colOff>
      <xdr:row>98</xdr:row>
      <xdr:rowOff>112218</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3797300" y="16894076"/>
          <a:ext cx="838200" cy="20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14964</xdr:rowOff>
    </xdr:from>
    <xdr:ext cx="534377" cy="259045"/>
    <xdr:sp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645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81745</xdr:rowOff>
    </xdr:from>
    <xdr:to>
      <xdr:col>19</xdr:col>
      <xdr:colOff>177800</xdr:colOff>
      <xdr:row>98</xdr:row>
      <xdr:rowOff>91976</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908300" y="16883845"/>
          <a:ext cx="889000" cy="10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119035</xdr:rowOff>
    </xdr:from>
    <xdr:ext cx="534377" cy="259045"/>
    <xdr:sp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657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78676</xdr:rowOff>
    </xdr:from>
    <xdr:to>
      <xdr:col>15</xdr:col>
      <xdr:colOff>50800</xdr:colOff>
      <xdr:row>98</xdr:row>
      <xdr:rowOff>81745</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019300" y="16880776"/>
          <a:ext cx="889000" cy="3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112287</xdr:rowOff>
    </xdr:from>
    <xdr:ext cx="534377" cy="259045"/>
    <xdr:sp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57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78676</xdr:rowOff>
    </xdr:from>
    <xdr:to>
      <xdr:col>10</xdr:col>
      <xdr:colOff>114300</xdr:colOff>
      <xdr:row>98</xdr:row>
      <xdr:rowOff>124707</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880776"/>
          <a:ext cx="889000" cy="46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117587</xdr:rowOff>
    </xdr:from>
    <xdr:ext cx="534377" cy="259045"/>
    <xdr:sp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57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160844</xdr:rowOff>
    </xdr:from>
    <xdr:to>
      <xdr:col>6</xdr:col>
      <xdr:colOff>38100</xdr:colOff>
      <xdr:row>98</xdr:row>
      <xdr:rowOff>90994</xdr:rowOff>
    </xdr:to>
    <xdr:sp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79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107521</xdr:rowOff>
    </xdr:from>
    <xdr:ext cx="534377" cy="259045"/>
    <xdr:sp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566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61418</xdr:rowOff>
    </xdr:from>
    <xdr:to>
      <xdr:col>24</xdr:col>
      <xdr:colOff>114300</xdr:colOff>
      <xdr:row>98</xdr:row>
      <xdr:rowOff>163018</xdr:rowOff>
    </xdr:to>
    <xdr:sp textlink="">
      <xdr:nvSpPr>
        <xdr:cNvPr id="252" name="楕円 251">
          <a:extLst>
            <a:ext uri="{FF2B5EF4-FFF2-40B4-BE49-F238E27FC236}">
              <a16:creationId xmlns:a16="http://schemas.microsoft.com/office/drawing/2014/main" id="{00000000-0008-0000-0700-0000FC000000}"/>
            </a:ext>
          </a:extLst>
        </xdr:cNvPr>
        <xdr:cNvSpPr/>
      </xdr:nvSpPr>
      <xdr:spPr>
        <a:xfrm>
          <a:off x="4584700" y="16863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147795</xdr:rowOff>
    </xdr:from>
    <xdr:ext cx="534377" cy="259045"/>
    <xdr:sp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778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41176</xdr:rowOff>
    </xdr:from>
    <xdr:to>
      <xdr:col>20</xdr:col>
      <xdr:colOff>38100</xdr:colOff>
      <xdr:row>98</xdr:row>
      <xdr:rowOff>142776</xdr:rowOff>
    </xdr:to>
    <xdr:sp textlink="">
      <xdr:nvSpPr>
        <xdr:cNvPr id="254" name="楕円 253">
          <a:extLst>
            <a:ext uri="{FF2B5EF4-FFF2-40B4-BE49-F238E27FC236}">
              <a16:creationId xmlns:a16="http://schemas.microsoft.com/office/drawing/2014/main" id="{00000000-0008-0000-0700-0000FE000000}"/>
            </a:ext>
          </a:extLst>
        </xdr:cNvPr>
        <xdr:cNvSpPr/>
      </xdr:nvSpPr>
      <xdr:spPr>
        <a:xfrm>
          <a:off x="3746500" y="16843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133903</xdr:rowOff>
    </xdr:from>
    <xdr:ext cx="534377" cy="259045"/>
    <xdr:sp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936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30945</xdr:rowOff>
    </xdr:from>
    <xdr:to>
      <xdr:col>15</xdr:col>
      <xdr:colOff>101600</xdr:colOff>
      <xdr:row>98</xdr:row>
      <xdr:rowOff>132545</xdr:rowOff>
    </xdr:to>
    <xdr:sp textlink="">
      <xdr:nvSpPr>
        <xdr:cNvPr id="256" name="楕円 255">
          <a:extLst>
            <a:ext uri="{FF2B5EF4-FFF2-40B4-BE49-F238E27FC236}">
              <a16:creationId xmlns:a16="http://schemas.microsoft.com/office/drawing/2014/main" id="{00000000-0008-0000-0700-000000010000}"/>
            </a:ext>
          </a:extLst>
        </xdr:cNvPr>
        <xdr:cNvSpPr/>
      </xdr:nvSpPr>
      <xdr:spPr>
        <a:xfrm>
          <a:off x="2857500" y="16833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123672</xdr:rowOff>
    </xdr:from>
    <xdr:ext cx="534377" cy="259045"/>
    <xdr:sp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6925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27876</xdr:rowOff>
    </xdr:from>
    <xdr:to>
      <xdr:col>10</xdr:col>
      <xdr:colOff>165100</xdr:colOff>
      <xdr:row>98</xdr:row>
      <xdr:rowOff>129476</xdr:rowOff>
    </xdr:to>
    <xdr:sp textlink="">
      <xdr:nvSpPr>
        <xdr:cNvPr id="258" name="楕円 257">
          <a:extLst>
            <a:ext uri="{FF2B5EF4-FFF2-40B4-BE49-F238E27FC236}">
              <a16:creationId xmlns:a16="http://schemas.microsoft.com/office/drawing/2014/main" id="{00000000-0008-0000-0700-000002010000}"/>
            </a:ext>
          </a:extLst>
        </xdr:cNvPr>
        <xdr:cNvSpPr/>
      </xdr:nvSpPr>
      <xdr:spPr>
        <a:xfrm>
          <a:off x="1968500" y="1682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120603</xdr:rowOff>
    </xdr:from>
    <xdr:ext cx="534377" cy="259045"/>
    <xdr:sp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922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73907</xdr:rowOff>
    </xdr:from>
    <xdr:to>
      <xdr:col>6</xdr:col>
      <xdr:colOff>38100</xdr:colOff>
      <xdr:row>99</xdr:row>
      <xdr:rowOff>4057</xdr:rowOff>
    </xdr:to>
    <xdr:sp textlink="">
      <xdr:nvSpPr>
        <xdr:cNvPr id="260" name="楕円 259">
          <a:extLst>
            <a:ext uri="{FF2B5EF4-FFF2-40B4-BE49-F238E27FC236}">
              <a16:creationId xmlns:a16="http://schemas.microsoft.com/office/drawing/2014/main" id="{00000000-0008-0000-0700-000004010000}"/>
            </a:ext>
          </a:extLst>
        </xdr:cNvPr>
        <xdr:cNvSpPr/>
      </xdr:nvSpPr>
      <xdr:spPr>
        <a:xfrm>
          <a:off x="1079500" y="16876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166634</xdr:rowOff>
    </xdr:from>
    <xdr:ext cx="534377" cy="259045"/>
    <xdr:sp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968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26</xdr:row>
      <xdr:rowOff>88900</xdr:rowOff>
    </xdr:from>
    <xdr:to>
      <xdr:col>54</xdr:col>
      <xdr:colOff>127000</xdr:colOff>
      <xdr:row>28</xdr:row>
      <xdr:rowOff>0</xdr:rowOff>
    </xdr:to>
    <xdr:sp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28194</xdr:rowOff>
    </xdr:from>
    <xdr:to>
      <xdr:col>55</xdr:col>
      <xdr:colOff>0</xdr:colOff>
      <xdr:row>39</xdr:row>
      <xdr:rowOff>29591</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639300" y="6714744"/>
          <a:ext cx="838200" cy="1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103649</xdr:rowOff>
    </xdr:from>
    <xdr:ext cx="378565" cy="259045"/>
    <xdr:sp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447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25400</xdr:rowOff>
    </xdr:from>
    <xdr:to>
      <xdr:col>50</xdr:col>
      <xdr:colOff>114300</xdr:colOff>
      <xdr:row>39</xdr:row>
      <xdr:rowOff>29591</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711950"/>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37990</xdr:rowOff>
    </xdr:from>
    <xdr:ext cx="378565" cy="259045"/>
    <xdr:sp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38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25400</xdr:rowOff>
    </xdr:from>
    <xdr:to>
      <xdr:col>45</xdr:col>
      <xdr:colOff>177800</xdr:colOff>
      <xdr:row>39</xdr:row>
      <xdr:rowOff>25908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7861300" y="6711950"/>
          <a:ext cx="889000" cy="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39133</xdr:rowOff>
    </xdr:from>
    <xdr:ext cx="378565" cy="259045"/>
    <xdr:sp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382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25908</xdr:rowOff>
    </xdr:from>
    <xdr:to>
      <xdr:col>41</xdr:col>
      <xdr:colOff>50800</xdr:colOff>
      <xdr:row>39</xdr:row>
      <xdr:rowOff>29337</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6972300" y="6712458"/>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36847</xdr:rowOff>
    </xdr:from>
    <xdr:ext cx="378565" cy="259045"/>
    <xdr:sp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380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48895</xdr:rowOff>
    </xdr:from>
    <xdr:to>
      <xdr:col>36</xdr:col>
      <xdr:colOff>165100</xdr:colOff>
      <xdr:row>38</xdr:row>
      <xdr:rowOff>150495</xdr:rowOff>
    </xdr:to>
    <xdr:sp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63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167022</xdr:rowOff>
    </xdr:from>
    <xdr:ext cx="378565" cy="259045"/>
    <xdr:sp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3392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148844</xdr:rowOff>
    </xdr:from>
    <xdr:to>
      <xdr:col>55</xdr:col>
      <xdr:colOff>50800</xdr:colOff>
      <xdr:row>39</xdr:row>
      <xdr:rowOff>78994</xdr:rowOff>
    </xdr:to>
    <xdr:sp textlink="">
      <xdr:nvSpPr>
        <xdr:cNvPr id="309" name="楕円 308">
          <a:extLst>
            <a:ext uri="{FF2B5EF4-FFF2-40B4-BE49-F238E27FC236}">
              <a16:creationId xmlns:a16="http://schemas.microsoft.com/office/drawing/2014/main" id="{00000000-0008-0000-0700-000035010000}"/>
            </a:ext>
          </a:extLst>
        </xdr:cNvPr>
        <xdr:cNvSpPr/>
      </xdr:nvSpPr>
      <xdr:spPr>
        <a:xfrm>
          <a:off x="10426700" y="666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63771</xdr:rowOff>
    </xdr:from>
    <xdr:ext cx="378565" cy="259045"/>
    <xdr:sp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5788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150241</xdr:rowOff>
    </xdr:from>
    <xdr:to>
      <xdr:col>50</xdr:col>
      <xdr:colOff>165100</xdr:colOff>
      <xdr:row>39</xdr:row>
      <xdr:rowOff>80391</xdr:rowOff>
    </xdr:to>
    <xdr:sp textlink="">
      <xdr:nvSpPr>
        <xdr:cNvPr id="311" name="楕円 310">
          <a:extLst>
            <a:ext uri="{FF2B5EF4-FFF2-40B4-BE49-F238E27FC236}">
              <a16:creationId xmlns:a16="http://schemas.microsoft.com/office/drawing/2014/main" id="{00000000-0008-0000-0700-000037010000}"/>
            </a:ext>
          </a:extLst>
        </xdr:cNvPr>
        <xdr:cNvSpPr/>
      </xdr:nvSpPr>
      <xdr:spPr>
        <a:xfrm>
          <a:off x="9588500" y="6665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71518</xdr:rowOff>
    </xdr:from>
    <xdr:ext cx="378565" cy="259045"/>
    <xdr:sp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50017" y="67580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146050</xdr:rowOff>
    </xdr:from>
    <xdr:to>
      <xdr:col>46</xdr:col>
      <xdr:colOff>38100</xdr:colOff>
      <xdr:row>39</xdr:row>
      <xdr:rowOff>76200</xdr:rowOff>
    </xdr:to>
    <xdr:sp textlink="">
      <xdr:nvSpPr>
        <xdr:cNvPr id="313" name="楕円 312">
          <a:extLst>
            <a:ext uri="{FF2B5EF4-FFF2-40B4-BE49-F238E27FC236}">
              <a16:creationId xmlns:a16="http://schemas.microsoft.com/office/drawing/2014/main" id="{00000000-0008-0000-0700-000039010000}"/>
            </a:ext>
          </a:extLst>
        </xdr:cNvPr>
        <xdr:cNvSpPr/>
      </xdr:nvSpPr>
      <xdr:spPr>
        <a:xfrm>
          <a:off x="8699500" y="666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67327</xdr:rowOff>
    </xdr:from>
    <xdr:ext cx="378565" cy="259045"/>
    <xdr:sp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61017" y="67538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146558</xdr:rowOff>
    </xdr:from>
    <xdr:to>
      <xdr:col>41</xdr:col>
      <xdr:colOff>101600</xdr:colOff>
      <xdr:row>39</xdr:row>
      <xdr:rowOff>76708</xdr:rowOff>
    </xdr:to>
    <xdr:sp textlink="">
      <xdr:nvSpPr>
        <xdr:cNvPr id="315" name="楕円 314">
          <a:extLst>
            <a:ext uri="{FF2B5EF4-FFF2-40B4-BE49-F238E27FC236}">
              <a16:creationId xmlns:a16="http://schemas.microsoft.com/office/drawing/2014/main" id="{00000000-0008-0000-0700-00003B010000}"/>
            </a:ext>
          </a:extLst>
        </xdr:cNvPr>
        <xdr:cNvSpPr/>
      </xdr:nvSpPr>
      <xdr:spPr>
        <a:xfrm>
          <a:off x="7810500" y="6661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67835</xdr:rowOff>
    </xdr:from>
    <xdr:ext cx="378565" cy="259045"/>
    <xdr:sp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72017" y="67543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149987</xdr:rowOff>
    </xdr:from>
    <xdr:to>
      <xdr:col>36</xdr:col>
      <xdr:colOff>165100</xdr:colOff>
      <xdr:row>39</xdr:row>
      <xdr:rowOff>80137</xdr:rowOff>
    </xdr:to>
    <xdr:sp textlink="">
      <xdr:nvSpPr>
        <xdr:cNvPr id="317" name="楕円 316">
          <a:extLst>
            <a:ext uri="{FF2B5EF4-FFF2-40B4-BE49-F238E27FC236}">
              <a16:creationId xmlns:a16="http://schemas.microsoft.com/office/drawing/2014/main" id="{00000000-0008-0000-0700-00003D010000}"/>
            </a:ext>
          </a:extLst>
        </xdr:cNvPr>
        <xdr:cNvSpPr/>
      </xdr:nvSpPr>
      <xdr:spPr>
        <a:xfrm>
          <a:off x="6921500" y="6665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71264</xdr:rowOff>
    </xdr:from>
    <xdr:ext cx="378565" cy="259045"/>
    <xdr:sp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83017" y="67578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46</xdr:row>
      <xdr:rowOff>88900</xdr:rowOff>
    </xdr:from>
    <xdr:to>
      <xdr:col>54</xdr:col>
      <xdr:colOff>127000</xdr:colOff>
      <xdr:row>48</xdr:row>
      <xdr:rowOff>0</xdr:rowOff>
    </xdr:to>
    <xdr:sp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104229</xdr:rowOff>
    </xdr:from>
    <xdr:to>
      <xdr:col>55</xdr:col>
      <xdr:colOff>0</xdr:colOff>
      <xdr:row>55</xdr:row>
      <xdr:rowOff>147472</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9533979"/>
          <a:ext cx="838200" cy="43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84738</xdr:rowOff>
    </xdr:from>
    <xdr:ext cx="469744" cy="259045"/>
    <xdr:sp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857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147472</xdr:rowOff>
    </xdr:from>
    <xdr:to>
      <xdr:col>50</xdr:col>
      <xdr:colOff>114300</xdr:colOff>
      <xdr:row>56</xdr:row>
      <xdr:rowOff>19609</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9577222"/>
          <a:ext cx="889000" cy="43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17530</xdr:rowOff>
    </xdr:from>
    <xdr:ext cx="469744" cy="259045"/>
    <xdr:sp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404428" y="9961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52</xdr:row>
      <xdr:rowOff>40183</xdr:rowOff>
    </xdr:from>
    <xdr:to>
      <xdr:col>45</xdr:col>
      <xdr:colOff>177800</xdr:colOff>
      <xdr:row>56</xdr:row>
      <xdr:rowOff>19609</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7861300" y="8955583"/>
          <a:ext cx="889000" cy="665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19664</xdr:rowOff>
    </xdr:from>
    <xdr:ext cx="469744" cy="259045"/>
    <xdr:sp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515428" y="9963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40183</xdr:rowOff>
    </xdr:from>
    <xdr:to>
      <xdr:col>41</xdr:col>
      <xdr:colOff>50800</xdr:colOff>
      <xdr:row>56</xdr:row>
      <xdr:rowOff>30238</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8955583"/>
          <a:ext cx="889000" cy="675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11930</xdr:rowOff>
    </xdr:from>
    <xdr:ext cx="469744" cy="259045"/>
    <xdr:sp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626428" y="9956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98463</xdr:rowOff>
    </xdr:from>
    <xdr:to>
      <xdr:col>36</xdr:col>
      <xdr:colOff>165100</xdr:colOff>
      <xdr:row>54</xdr:row>
      <xdr:rowOff>28613</xdr:rowOff>
    </xdr:to>
    <xdr:sp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18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45140</xdr:rowOff>
    </xdr:from>
    <xdr:ext cx="534377" cy="259045"/>
    <xdr:sp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8960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53429</xdr:rowOff>
    </xdr:from>
    <xdr:to>
      <xdr:col>55</xdr:col>
      <xdr:colOff>50800</xdr:colOff>
      <xdr:row>55</xdr:row>
      <xdr:rowOff>155029</xdr:rowOff>
    </xdr:to>
    <xdr:sp textlink="">
      <xdr:nvSpPr>
        <xdr:cNvPr id="366" name="楕円 365">
          <a:extLst>
            <a:ext uri="{FF2B5EF4-FFF2-40B4-BE49-F238E27FC236}">
              <a16:creationId xmlns:a16="http://schemas.microsoft.com/office/drawing/2014/main" id="{00000000-0008-0000-0700-00006E010000}"/>
            </a:ext>
          </a:extLst>
        </xdr:cNvPr>
        <xdr:cNvSpPr/>
      </xdr:nvSpPr>
      <xdr:spPr>
        <a:xfrm>
          <a:off x="10426700" y="9483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76306</xdr:rowOff>
    </xdr:from>
    <xdr:ext cx="534377" cy="259045"/>
    <xdr:sp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334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96672</xdr:rowOff>
    </xdr:from>
    <xdr:to>
      <xdr:col>50</xdr:col>
      <xdr:colOff>165100</xdr:colOff>
      <xdr:row>56</xdr:row>
      <xdr:rowOff>26822</xdr:rowOff>
    </xdr:to>
    <xdr:sp textlink="">
      <xdr:nvSpPr>
        <xdr:cNvPr id="368" name="楕円 367">
          <a:extLst>
            <a:ext uri="{FF2B5EF4-FFF2-40B4-BE49-F238E27FC236}">
              <a16:creationId xmlns:a16="http://schemas.microsoft.com/office/drawing/2014/main" id="{00000000-0008-0000-0700-000070010000}"/>
            </a:ext>
          </a:extLst>
        </xdr:cNvPr>
        <xdr:cNvSpPr/>
      </xdr:nvSpPr>
      <xdr:spPr>
        <a:xfrm>
          <a:off x="9588500" y="9526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43349</xdr:rowOff>
    </xdr:from>
    <xdr:ext cx="534377" cy="259045"/>
    <xdr:sp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930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140259</xdr:rowOff>
    </xdr:from>
    <xdr:to>
      <xdr:col>46</xdr:col>
      <xdr:colOff>38100</xdr:colOff>
      <xdr:row>56</xdr:row>
      <xdr:rowOff>70409</xdr:rowOff>
    </xdr:to>
    <xdr:sp textlink="">
      <xdr:nvSpPr>
        <xdr:cNvPr id="370" name="楕円 369">
          <a:extLst>
            <a:ext uri="{FF2B5EF4-FFF2-40B4-BE49-F238E27FC236}">
              <a16:creationId xmlns:a16="http://schemas.microsoft.com/office/drawing/2014/main" id="{00000000-0008-0000-0700-000072010000}"/>
            </a:ext>
          </a:extLst>
        </xdr:cNvPr>
        <xdr:cNvSpPr/>
      </xdr:nvSpPr>
      <xdr:spPr>
        <a:xfrm>
          <a:off x="8699500" y="9570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86936</xdr:rowOff>
    </xdr:from>
    <xdr:ext cx="534377" cy="259045"/>
    <xdr:sp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345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51</xdr:row>
      <xdr:rowOff>160833</xdr:rowOff>
    </xdr:from>
    <xdr:to>
      <xdr:col>41</xdr:col>
      <xdr:colOff>101600</xdr:colOff>
      <xdr:row>52</xdr:row>
      <xdr:rowOff>90983</xdr:rowOff>
    </xdr:to>
    <xdr:sp textlink="">
      <xdr:nvSpPr>
        <xdr:cNvPr id="372" name="楕円 371">
          <a:extLst>
            <a:ext uri="{FF2B5EF4-FFF2-40B4-BE49-F238E27FC236}">
              <a16:creationId xmlns:a16="http://schemas.microsoft.com/office/drawing/2014/main" id="{00000000-0008-0000-0700-000074010000}"/>
            </a:ext>
          </a:extLst>
        </xdr:cNvPr>
        <xdr:cNvSpPr/>
      </xdr:nvSpPr>
      <xdr:spPr>
        <a:xfrm>
          <a:off x="7810500" y="8904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50</xdr:row>
      <xdr:rowOff>107510</xdr:rowOff>
    </xdr:from>
    <xdr:ext cx="534377" cy="259045"/>
    <xdr:sp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8680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150888</xdr:rowOff>
    </xdr:from>
    <xdr:to>
      <xdr:col>36</xdr:col>
      <xdr:colOff>165100</xdr:colOff>
      <xdr:row>56</xdr:row>
      <xdr:rowOff>81038</xdr:rowOff>
    </xdr:to>
    <xdr:sp textlink="">
      <xdr:nvSpPr>
        <xdr:cNvPr id="374" name="楕円 373">
          <a:extLst>
            <a:ext uri="{FF2B5EF4-FFF2-40B4-BE49-F238E27FC236}">
              <a16:creationId xmlns:a16="http://schemas.microsoft.com/office/drawing/2014/main" id="{00000000-0008-0000-0700-000076010000}"/>
            </a:ext>
          </a:extLst>
        </xdr:cNvPr>
        <xdr:cNvSpPr/>
      </xdr:nvSpPr>
      <xdr:spPr>
        <a:xfrm>
          <a:off x="6921500" y="9580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72165</xdr:rowOff>
    </xdr:from>
    <xdr:ext cx="534377" cy="259045"/>
    <xdr:sp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9673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66</xdr:row>
      <xdr:rowOff>88900</xdr:rowOff>
    </xdr:from>
    <xdr:to>
      <xdr:col>54</xdr:col>
      <xdr:colOff>127000</xdr:colOff>
      <xdr:row>68</xdr:row>
      <xdr:rowOff>0</xdr:rowOff>
    </xdr:to>
    <xdr:sp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119545</xdr:rowOff>
    </xdr:from>
    <xdr:to>
      <xdr:col>55</xdr:col>
      <xdr:colOff>0</xdr:colOff>
      <xdr:row>78</xdr:row>
      <xdr:rowOff>18656</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9639300" y="13321195"/>
          <a:ext cx="838200" cy="70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58627</xdr:rowOff>
    </xdr:from>
    <xdr:ext cx="469744" cy="259045"/>
    <xdr:sp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088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157683</xdr:rowOff>
    </xdr:from>
    <xdr:to>
      <xdr:col>50</xdr:col>
      <xdr:colOff>114300</xdr:colOff>
      <xdr:row>78</xdr:row>
      <xdr:rowOff>18656</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8750300" y="13359333"/>
          <a:ext cx="889000" cy="32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146524</xdr:rowOff>
    </xdr:from>
    <xdr:ext cx="469744" cy="259045"/>
    <xdr:sp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404428" y="1300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157683</xdr:rowOff>
    </xdr:from>
    <xdr:to>
      <xdr:col>45</xdr:col>
      <xdr:colOff>177800</xdr:colOff>
      <xdr:row>78</xdr:row>
      <xdr:rowOff>8941</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7861300" y="13359333"/>
          <a:ext cx="889000" cy="22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74858</xdr:rowOff>
    </xdr:from>
    <xdr:ext cx="469744" cy="259045"/>
    <xdr:sp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515428" y="129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41097</xdr:rowOff>
    </xdr:from>
    <xdr:to>
      <xdr:col>41</xdr:col>
      <xdr:colOff>50800</xdr:colOff>
      <xdr:row>78</xdr:row>
      <xdr:rowOff>8941</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6972300" y="13242747"/>
          <a:ext cx="889000" cy="139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76078</xdr:rowOff>
    </xdr:from>
    <xdr:ext cx="469744" cy="259045"/>
    <xdr:sp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626428" y="1293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8395</xdr:rowOff>
    </xdr:from>
    <xdr:to>
      <xdr:col>36</xdr:col>
      <xdr:colOff>165100</xdr:colOff>
      <xdr:row>74</xdr:row>
      <xdr:rowOff>109995</xdr:rowOff>
    </xdr:to>
    <xdr:sp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26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126522</xdr:rowOff>
    </xdr:from>
    <xdr:ext cx="534377" cy="259045"/>
    <xdr:sp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2470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68745</xdr:rowOff>
    </xdr:from>
    <xdr:to>
      <xdr:col>55</xdr:col>
      <xdr:colOff>50800</xdr:colOff>
      <xdr:row>77</xdr:row>
      <xdr:rowOff>170345</xdr:rowOff>
    </xdr:to>
    <xdr:sp textlink="">
      <xdr:nvSpPr>
        <xdr:cNvPr id="423" name="楕円 422">
          <a:extLst>
            <a:ext uri="{FF2B5EF4-FFF2-40B4-BE49-F238E27FC236}">
              <a16:creationId xmlns:a16="http://schemas.microsoft.com/office/drawing/2014/main" id="{00000000-0008-0000-0700-0000A7010000}"/>
            </a:ext>
          </a:extLst>
        </xdr:cNvPr>
        <xdr:cNvSpPr/>
      </xdr:nvSpPr>
      <xdr:spPr>
        <a:xfrm>
          <a:off x="10426700" y="13270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47172</xdr:rowOff>
    </xdr:from>
    <xdr:ext cx="469744" cy="259045"/>
    <xdr:sp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248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139306</xdr:rowOff>
    </xdr:from>
    <xdr:to>
      <xdr:col>50</xdr:col>
      <xdr:colOff>165100</xdr:colOff>
      <xdr:row>78</xdr:row>
      <xdr:rowOff>69456</xdr:rowOff>
    </xdr:to>
    <xdr:sp textlink="">
      <xdr:nvSpPr>
        <xdr:cNvPr id="425" name="楕円 424">
          <a:extLst>
            <a:ext uri="{FF2B5EF4-FFF2-40B4-BE49-F238E27FC236}">
              <a16:creationId xmlns:a16="http://schemas.microsoft.com/office/drawing/2014/main" id="{00000000-0008-0000-0700-0000A9010000}"/>
            </a:ext>
          </a:extLst>
        </xdr:cNvPr>
        <xdr:cNvSpPr/>
      </xdr:nvSpPr>
      <xdr:spPr>
        <a:xfrm>
          <a:off x="9588500" y="1334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60583</xdr:rowOff>
    </xdr:from>
    <xdr:ext cx="469744" cy="259045"/>
    <xdr:sp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404428" y="13433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106883</xdr:rowOff>
    </xdr:from>
    <xdr:to>
      <xdr:col>46</xdr:col>
      <xdr:colOff>38100</xdr:colOff>
      <xdr:row>78</xdr:row>
      <xdr:rowOff>37033</xdr:rowOff>
    </xdr:to>
    <xdr:sp textlink="">
      <xdr:nvSpPr>
        <xdr:cNvPr id="427" name="楕円 426">
          <a:extLst>
            <a:ext uri="{FF2B5EF4-FFF2-40B4-BE49-F238E27FC236}">
              <a16:creationId xmlns:a16="http://schemas.microsoft.com/office/drawing/2014/main" id="{00000000-0008-0000-0700-0000AB010000}"/>
            </a:ext>
          </a:extLst>
        </xdr:cNvPr>
        <xdr:cNvSpPr/>
      </xdr:nvSpPr>
      <xdr:spPr>
        <a:xfrm>
          <a:off x="8699500" y="13308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28160</xdr:rowOff>
    </xdr:from>
    <xdr:ext cx="469744" cy="259045"/>
    <xdr:sp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515428" y="13401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129591</xdr:rowOff>
    </xdr:from>
    <xdr:to>
      <xdr:col>41</xdr:col>
      <xdr:colOff>101600</xdr:colOff>
      <xdr:row>78</xdr:row>
      <xdr:rowOff>59741</xdr:rowOff>
    </xdr:to>
    <xdr:sp textlink="">
      <xdr:nvSpPr>
        <xdr:cNvPr id="429" name="楕円 428">
          <a:extLst>
            <a:ext uri="{FF2B5EF4-FFF2-40B4-BE49-F238E27FC236}">
              <a16:creationId xmlns:a16="http://schemas.microsoft.com/office/drawing/2014/main" id="{00000000-0008-0000-0700-0000AD010000}"/>
            </a:ext>
          </a:extLst>
        </xdr:cNvPr>
        <xdr:cNvSpPr/>
      </xdr:nvSpPr>
      <xdr:spPr>
        <a:xfrm>
          <a:off x="7810500" y="13331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50868</xdr:rowOff>
    </xdr:from>
    <xdr:ext cx="469744" cy="259045"/>
    <xdr:sp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626428" y="13423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161747</xdr:rowOff>
    </xdr:from>
    <xdr:to>
      <xdr:col>36</xdr:col>
      <xdr:colOff>165100</xdr:colOff>
      <xdr:row>77</xdr:row>
      <xdr:rowOff>91897</xdr:rowOff>
    </xdr:to>
    <xdr:sp textlink="">
      <xdr:nvSpPr>
        <xdr:cNvPr id="431" name="楕円 430">
          <a:extLst>
            <a:ext uri="{FF2B5EF4-FFF2-40B4-BE49-F238E27FC236}">
              <a16:creationId xmlns:a16="http://schemas.microsoft.com/office/drawing/2014/main" id="{00000000-0008-0000-0700-0000AF010000}"/>
            </a:ext>
          </a:extLst>
        </xdr:cNvPr>
        <xdr:cNvSpPr/>
      </xdr:nvSpPr>
      <xdr:spPr>
        <a:xfrm>
          <a:off x="6921500" y="13191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83024</xdr:rowOff>
    </xdr:from>
    <xdr:ext cx="469744" cy="259045"/>
    <xdr:sp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37428" y="13284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86</xdr:row>
      <xdr:rowOff>88900</xdr:rowOff>
    </xdr:from>
    <xdr:to>
      <xdr:col>54</xdr:col>
      <xdr:colOff>127000</xdr:colOff>
      <xdr:row>88</xdr:row>
      <xdr:rowOff>0</xdr:rowOff>
    </xdr:to>
    <xdr:sp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86779</xdr:rowOff>
    </xdr:from>
    <xdr:to>
      <xdr:col>55</xdr:col>
      <xdr:colOff>0</xdr:colOff>
      <xdr:row>96</xdr:row>
      <xdr:rowOff>140291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545979"/>
          <a:ext cx="838200" cy="53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66564</xdr:rowOff>
    </xdr:from>
    <xdr:ext cx="534377" cy="259045"/>
    <xdr:sp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525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24561</xdr:rowOff>
    </xdr:from>
    <xdr:to>
      <xdr:col>50</xdr:col>
      <xdr:colOff>114300</xdr:colOff>
      <xdr:row>96</xdr:row>
      <xdr:rowOff>140291</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483761"/>
          <a:ext cx="889000" cy="11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34389</xdr:rowOff>
    </xdr:from>
    <xdr:ext cx="534377" cy="259045"/>
    <xdr:sp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665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24561</xdr:rowOff>
    </xdr:from>
    <xdr:to>
      <xdr:col>45</xdr:col>
      <xdr:colOff>177800</xdr:colOff>
      <xdr:row>97</xdr:row>
      <xdr:rowOff>91179</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483761"/>
          <a:ext cx="889000" cy="238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31666</xdr:rowOff>
    </xdr:from>
    <xdr:ext cx="534377" cy="259045"/>
    <xdr:sp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662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91179</xdr:rowOff>
    </xdr:from>
    <xdr:to>
      <xdr:col>41</xdr:col>
      <xdr:colOff>50800</xdr:colOff>
      <xdr:row>97</xdr:row>
      <xdr:rowOff>110534</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721829"/>
          <a:ext cx="889000" cy="19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66648</xdr:rowOff>
    </xdr:from>
    <xdr:ext cx="534377" cy="259045"/>
    <xdr:sp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35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84271</xdr:rowOff>
    </xdr:from>
    <xdr:to>
      <xdr:col>36</xdr:col>
      <xdr:colOff>165100</xdr:colOff>
      <xdr:row>96</xdr:row>
      <xdr:rowOff>14421</xdr:rowOff>
    </xdr:to>
    <xdr:sp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372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30948</xdr:rowOff>
    </xdr:from>
    <xdr:ext cx="534377" cy="259045"/>
    <xdr:sp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147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35979</xdr:rowOff>
    </xdr:from>
    <xdr:to>
      <xdr:col>55</xdr:col>
      <xdr:colOff>50800</xdr:colOff>
      <xdr:row>96</xdr:row>
      <xdr:rowOff>137579</xdr:rowOff>
    </xdr:to>
    <xdr:sp textlink="">
      <xdr:nvSpPr>
        <xdr:cNvPr id="481" name="楕円 480">
          <a:extLst>
            <a:ext uri="{FF2B5EF4-FFF2-40B4-BE49-F238E27FC236}">
              <a16:creationId xmlns:a16="http://schemas.microsoft.com/office/drawing/2014/main" id="{00000000-0008-0000-0700-0000E1010000}"/>
            </a:ext>
          </a:extLst>
        </xdr:cNvPr>
        <xdr:cNvSpPr/>
      </xdr:nvSpPr>
      <xdr:spPr>
        <a:xfrm>
          <a:off x="10426700" y="16495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58856</xdr:rowOff>
    </xdr:from>
    <xdr:ext cx="534377" cy="259045"/>
    <xdr:sp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346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89491</xdr:rowOff>
    </xdr:from>
    <xdr:to>
      <xdr:col>50</xdr:col>
      <xdr:colOff>165100</xdr:colOff>
      <xdr:row>97</xdr:row>
      <xdr:rowOff>19641</xdr:rowOff>
    </xdr:to>
    <xdr:sp textlink="">
      <xdr:nvSpPr>
        <xdr:cNvPr id="483" name="楕円 482">
          <a:extLst>
            <a:ext uri="{FF2B5EF4-FFF2-40B4-BE49-F238E27FC236}">
              <a16:creationId xmlns:a16="http://schemas.microsoft.com/office/drawing/2014/main" id="{00000000-0008-0000-0700-0000E3010000}"/>
            </a:ext>
          </a:extLst>
        </xdr:cNvPr>
        <xdr:cNvSpPr/>
      </xdr:nvSpPr>
      <xdr:spPr>
        <a:xfrm>
          <a:off x="9588500" y="16548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36168</xdr:rowOff>
    </xdr:from>
    <xdr:ext cx="534377" cy="259045"/>
    <xdr:sp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323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145211</xdr:rowOff>
    </xdr:from>
    <xdr:to>
      <xdr:col>46</xdr:col>
      <xdr:colOff>38100</xdr:colOff>
      <xdr:row>96</xdr:row>
      <xdr:rowOff>75361</xdr:rowOff>
    </xdr:to>
    <xdr:sp textlink="">
      <xdr:nvSpPr>
        <xdr:cNvPr id="485" name="楕円 484">
          <a:extLst>
            <a:ext uri="{FF2B5EF4-FFF2-40B4-BE49-F238E27FC236}">
              <a16:creationId xmlns:a16="http://schemas.microsoft.com/office/drawing/2014/main" id="{00000000-0008-0000-0700-0000E5010000}"/>
            </a:ext>
          </a:extLst>
        </xdr:cNvPr>
        <xdr:cNvSpPr/>
      </xdr:nvSpPr>
      <xdr:spPr>
        <a:xfrm>
          <a:off x="8699500" y="1643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91888</xdr:rowOff>
    </xdr:from>
    <xdr:ext cx="534377" cy="259045"/>
    <xdr:sp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208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40379</xdr:rowOff>
    </xdr:from>
    <xdr:to>
      <xdr:col>41</xdr:col>
      <xdr:colOff>101600</xdr:colOff>
      <xdr:row>97</xdr:row>
      <xdr:rowOff>141979</xdr:rowOff>
    </xdr:to>
    <xdr:sp textlink="">
      <xdr:nvSpPr>
        <xdr:cNvPr id="487" name="楕円 486">
          <a:extLst>
            <a:ext uri="{FF2B5EF4-FFF2-40B4-BE49-F238E27FC236}">
              <a16:creationId xmlns:a16="http://schemas.microsoft.com/office/drawing/2014/main" id="{00000000-0008-0000-0700-0000E7010000}"/>
            </a:ext>
          </a:extLst>
        </xdr:cNvPr>
        <xdr:cNvSpPr/>
      </xdr:nvSpPr>
      <xdr:spPr>
        <a:xfrm>
          <a:off x="7810500" y="1667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133106</xdr:rowOff>
    </xdr:from>
    <xdr:ext cx="534377" cy="259045"/>
    <xdr:sp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76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59734</xdr:rowOff>
    </xdr:from>
    <xdr:to>
      <xdr:col>36</xdr:col>
      <xdr:colOff>165100</xdr:colOff>
      <xdr:row>97</xdr:row>
      <xdr:rowOff>161334</xdr:rowOff>
    </xdr:to>
    <xdr:sp textlink="">
      <xdr:nvSpPr>
        <xdr:cNvPr id="489" name="楕円 488">
          <a:extLst>
            <a:ext uri="{FF2B5EF4-FFF2-40B4-BE49-F238E27FC236}">
              <a16:creationId xmlns:a16="http://schemas.microsoft.com/office/drawing/2014/main" id="{00000000-0008-0000-0700-0000E9010000}"/>
            </a:ext>
          </a:extLst>
        </xdr:cNvPr>
        <xdr:cNvSpPr/>
      </xdr:nvSpPr>
      <xdr:spPr>
        <a:xfrm>
          <a:off x="6921500" y="1669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152461</xdr:rowOff>
    </xdr:from>
    <xdr:ext cx="534377" cy="259045"/>
    <xdr:sp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783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26</xdr:row>
      <xdr:rowOff>88900</xdr:rowOff>
    </xdr:from>
    <xdr:to>
      <xdr:col>85</xdr:col>
      <xdr:colOff>63500</xdr:colOff>
      <xdr:row>28</xdr:row>
      <xdr:rowOff>0</xdr:rowOff>
    </xdr:to>
    <xdr:sp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160865</xdr:rowOff>
    </xdr:from>
    <xdr:to>
      <xdr:col>85</xdr:col>
      <xdr:colOff>127000</xdr:colOff>
      <xdr:row>37</xdr:row>
      <xdr:rowOff>9265</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6333065"/>
          <a:ext cx="838200" cy="19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141489</xdr:rowOff>
    </xdr:from>
    <xdr:ext cx="534377" cy="259045"/>
    <xdr:sp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313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9265</xdr:rowOff>
    </xdr:from>
    <xdr:to>
      <xdr:col>81</xdr:col>
      <xdr:colOff>50800</xdr:colOff>
      <xdr:row>37</xdr:row>
      <xdr:rowOff>11131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4592300" y="6352915"/>
          <a:ext cx="889000" cy="1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125239</xdr:rowOff>
    </xdr:from>
    <xdr:ext cx="534377" cy="259045"/>
    <xdr:sp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46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11131</xdr:rowOff>
    </xdr:from>
    <xdr:to>
      <xdr:col>76</xdr:col>
      <xdr:colOff>114300</xdr:colOff>
      <xdr:row>37</xdr:row>
      <xdr:rowOff>25972</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3703300" y="6354781"/>
          <a:ext cx="889000" cy="14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142441</xdr:rowOff>
    </xdr:from>
    <xdr:ext cx="534377" cy="259045"/>
    <xdr:sp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486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76740</xdr:rowOff>
    </xdr:from>
    <xdr:to>
      <xdr:col>71</xdr:col>
      <xdr:colOff>177800</xdr:colOff>
      <xdr:row>37</xdr:row>
      <xdr:rowOff>25972</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2814300" y="6248940"/>
          <a:ext cx="889000" cy="120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146022</xdr:rowOff>
    </xdr:from>
    <xdr:ext cx="534377" cy="259045"/>
    <xdr:sp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489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104959</xdr:rowOff>
    </xdr:from>
    <xdr:to>
      <xdr:col>67</xdr:col>
      <xdr:colOff>101600</xdr:colOff>
      <xdr:row>37</xdr:row>
      <xdr:rowOff>35109</xdr:rowOff>
    </xdr:to>
    <xdr:sp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277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26236</xdr:rowOff>
    </xdr:from>
    <xdr:ext cx="534377" cy="259045"/>
    <xdr:sp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369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110065</xdr:rowOff>
    </xdr:from>
    <xdr:to>
      <xdr:col>85</xdr:col>
      <xdr:colOff>177800</xdr:colOff>
      <xdr:row>37</xdr:row>
      <xdr:rowOff>40215</xdr:rowOff>
    </xdr:to>
    <xdr:sp textlink="">
      <xdr:nvSpPr>
        <xdr:cNvPr id="538" name="楕円 537">
          <a:extLst>
            <a:ext uri="{FF2B5EF4-FFF2-40B4-BE49-F238E27FC236}">
              <a16:creationId xmlns:a16="http://schemas.microsoft.com/office/drawing/2014/main" id="{00000000-0008-0000-0700-00001A020000}"/>
            </a:ext>
          </a:extLst>
        </xdr:cNvPr>
        <xdr:cNvSpPr/>
      </xdr:nvSpPr>
      <xdr:spPr>
        <a:xfrm>
          <a:off x="16268700" y="6282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132942</xdr:rowOff>
    </xdr:from>
    <xdr:ext cx="534377" cy="259045"/>
    <xdr:sp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133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129915</xdr:rowOff>
    </xdr:from>
    <xdr:to>
      <xdr:col>81</xdr:col>
      <xdr:colOff>101600</xdr:colOff>
      <xdr:row>37</xdr:row>
      <xdr:rowOff>60065</xdr:rowOff>
    </xdr:to>
    <xdr:sp textlink="">
      <xdr:nvSpPr>
        <xdr:cNvPr id="540" name="楕円 539">
          <a:extLst>
            <a:ext uri="{FF2B5EF4-FFF2-40B4-BE49-F238E27FC236}">
              <a16:creationId xmlns:a16="http://schemas.microsoft.com/office/drawing/2014/main" id="{00000000-0008-0000-0700-00001C020000}"/>
            </a:ext>
          </a:extLst>
        </xdr:cNvPr>
        <xdr:cNvSpPr/>
      </xdr:nvSpPr>
      <xdr:spPr>
        <a:xfrm>
          <a:off x="15430500" y="6302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76592</xdr:rowOff>
    </xdr:from>
    <xdr:ext cx="534377" cy="259045"/>
    <xdr:sp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077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131781</xdr:rowOff>
    </xdr:from>
    <xdr:to>
      <xdr:col>76</xdr:col>
      <xdr:colOff>165100</xdr:colOff>
      <xdr:row>37</xdr:row>
      <xdr:rowOff>61931</xdr:rowOff>
    </xdr:to>
    <xdr:sp textlink="">
      <xdr:nvSpPr>
        <xdr:cNvPr id="542" name="楕円 541">
          <a:extLst>
            <a:ext uri="{FF2B5EF4-FFF2-40B4-BE49-F238E27FC236}">
              <a16:creationId xmlns:a16="http://schemas.microsoft.com/office/drawing/2014/main" id="{00000000-0008-0000-0700-00001E020000}"/>
            </a:ext>
          </a:extLst>
        </xdr:cNvPr>
        <xdr:cNvSpPr/>
      </xdr:nvSpPr>
      <xdr:spPr>
        <a:xfrm>
          <a:off x="14541500" y="6303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78458</xdr:rowOff>
    </xdr:from>
    <xdr:ext cx="534377" cy="259045"/>
    <xdr:sp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079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146622</xdr:rowOff>
    </xdr:from>
    <xdr:to>
      <xdr:col>72</xdr:col>
      <xdr:colOff>38100</xdr:colOff>
      <xdr:row>37</xdr:row>
      <xdr:rowOff>76772</xdr:rowOff>
    </xdr:to>
    <xdr:sp textlink="">
      <xdr:nvSpPr>
        <xdr:cNvPr id="544" name="楕円 543">
          <a:extLst>
            <a:ext uri="{FF2B5EF4-FFF2-40B4-BE49-F238E27FC236}">
              <a16:creationId xmlns:a16="http://schemas.microsoft.com/office/drawing/2014/main" id="{00000000-0008-0000-0700-000020020000}"/>
            </a:ext>
          </a:extLst>
        </xdr:cNvPr>
        <xdr:cNvSpPr/>
      </xdr:nvSpPr>
      <xdr:spPr>
        <a:xfrm>
          <a:off x="13652500" y="6318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93299</xdr:rowOff>
    </xdr:from>
    <xdr:ext cx="534377" cy="259045"/>
    <xdr:sp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094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25940</xdr:rowOff>
    </xdr:from>
    <xdr:to>
      <xdr:col>67</xdr:col>
      <xdr:colOff>101600</xdr:colOff>
      <xdr:row>36</xdr:row>
      <xdr:rowOff>127540</xdr:rowOff>
    </xdr:to>
    <xdr:sp textlink="">
      <xdr:nvSpPr>
        <xdr:cNvPr id="546" name="楕円 545">
          <a:extLst>
            <a:ext uri="{FF2B5EF4-FFF2-40B4-BE49-F238E27FC236}">
              <a16:creationId xmlns:a16="http://schemas.microsoft.com/office/drawing/2014/main" id="{00000000-0008-0000-0700-000022020000}"/>
            </a:ext>
          </a:extLst>
        </xdr:cNvPr>
        <xdr:cNvSpPr/>
      </xdr:nvSpPr>
      <xdr:spPr>
        <a:xfrm>
          <a:off x="12763500" y="619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144067</xdr:rowOff>
    </xdr:from>
    <xdr:ext cx="534377" cy="259045"/>
    <xdr:sp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5973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46</xdr:row>
      <xdr:rowOff>88900</xdr:rowOff>
    </xdr:from>
    <xdr:to>
      <xdr:col>85</xdr:col>
      <xdr:colOff>63500</xdr:colOff>
      <xdr:row>48</xdr:row>
      <xdr:rowOff>0</xdr:rowOff>
    </xdr:to>
    <xdr:sp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119900</xdr:rowOff>
    </xdr:from>
    <xdr:to>
      <xdr:col>85</xdr:col>
      <xdr:colOff>127000</xdr:colOff>
      <xdr:row>57</xdr:row>
      <xdr:rowOff>167501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892550"/>
          <a:ext cx="838200" cy="47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32224</xdr:rowOff>
    </xdr:from>
    <xdr:ext cx="534377" cy="259045"/>
    <xdr:sp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633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167501</xdr:rowOff>
    </xdr:from>
    <xdr:to>
      <xdr:col>81</xdr:col>
      <xdr:colOff>50800</xdr:colOff>
      <xdr:row>58</xdr:row>
      <xdr:rowOff>28105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940151"/>
          <a:ext cx="889000" cy="32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5198</xdr:rowOff>
    </xdr:from>
    <xdr:ext cx="534377" cy="259045"/>
    <xdr:sp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60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28105</xdr:rowOff>
    </xdr:from>
    <xdr:to>
      <xdr:col>76</xdr:col>
      <xdr:colOff>114300</xdr:colOff>
      <xdr:row>58</xdr:row>
      <xdr:rowOff>35864</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972205"/>
          <a:ext cx="889000" cy="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50233</xdr:rowOff>
    </xdr:from>
    <xdr:ext cx="534377" cy="259045"/>
    <xdr:sp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65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21641</xdr:rowOff>
    </xdr:from>
    <xdr:to>
      <xdr:col>71</xdr:col>
      <xdr:colOff>177800</xdr:colOff>
      <xdr:row>58</xdr:row>
      <xdr:rowOff>35864</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794291"/>
          <a:ext cx="889000" cy="185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65574</xdr:rowOff>
    </xdr:from>
    <xdr:ext cx="534377" cy="259045"/>
    <xdr:sp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666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159576</xdr:rowOff>
    </xdr:from>
    <xdr:to>
      <xdr:col>67</xdr:col>
      <xdr:colOff>101600</xdr:colOff>
      <xdr:row>57</xdr:row>
      <xdr:rowOff>89726</xdr:rowOff>
    </xdr:to>
    <xdr:sp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60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80853</xdr:rowOff>
    </xdr:from>
    <xdr:ext cx="534377" cy="259045"/>
    <xdr:sp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853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69100</xdr:rowOff>
    </xdr:from>
    <xdr:to>
      <xdr:col>85</xdr:col>
      <xdr:colOff>177800</xdr:colOff>
      <xdr:row>57</xdr:row>
      <xdr:rowOff>170700</xdr:rowOff>
    </xdr:to>
    <xdr:sp textlink="">
      <xdr:nvSpPr>
        <xdr:cNvPr id="596" name="楕円 595">
          <a:extLst>
            <a:ext uri="{FF2B5EF4-FFF2-40B4-BE49-F238E27FC236}">
              <a16:creationId xmlns:a16="http://schemas.microsoft.com/office/drawing/2014/main" id="{00000000-0008-0000-0700-000054020000}"/>
            </a:ext>
          </a:extLst>
        </xdr:cNvPr>
        <xdr:cNvSpPr/>
      </xdr:nvSpPr>
      <xdr:spPr>
        <a:xfrm>
          <a:off x="16268700" y="984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47527</xdr:rowOff>
    </xdr:from>
    <xdr:ext cx="534377" cy="259045"/>
    <xdr:sp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82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116701</xdr:rowOff>
    </xdr:from>
    <xdr:to>
      <xdr:col>81</xdr:col>
      <xdr:colOff>101600</xdr:colOff>
      <xdr:row>58</xdr:row>
      <xdr:rowOff>46851</xdr:rowOff>
    </xdr:to>
    <xdr:sp textlink="">
      <xdr:nvSpPr>
        <xdr:cNvPr id="598" name="楕円 597">
          <a:extLst>
            <a:ext uri="{FF2B5EF4-FFF2-40B4-BE49-F238E27FC236}">
              <a16:creationId xmlns:a16="http://schemas.microsoft.com/office/drawing/2014/main" id="{00000000-0008-0000-0700-000056020000}"/>
            </a:ext>
          </a:extLst>
        </xdr:cNvPr>
        <xdr:cNvSpPr/>
      </xdr:nvSpPr>
      <xdr:spPr>
        <a:xfrm>
          <a:off x="15430500" y="9889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37978</xdr:rowOff>
    </xdr:from>
    <xdr:ext cx="534377" cy="259045"/>
    <xdr:sp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982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148755</xdr:rowOff>
    </xdr:from>
    <xdr:to>
      <xdr:col>76</xdr:col>
      <xdr:colOff>165100</xdr:colOff>
      <xdr:row>58</xdr:row>
      <xdr:rowOff>78905</xdr:rowOff>
    </xdr:to>
    <xdr:sp textlink="">
      <xdr:nvSpPr>
        <xdr:cNvPr id="600" name="楕円 599">
          <a:extLst>
            <a:ext uri="{FF2B5EF4-FFF2-40B4-BE49-F238E27FC236}">
              <a16:creationId xmlns:a16="http://schemas.microsoft.com/office/drawing/2014/main" id="{00000000-0008-0000-0700-000058020000}"/>
            </a:ext>
          </a:extLst>
        </xdr:cNvPr>
        <xdr:cNvSpPr/>
      </xdr:nvSpPr>
      <xdr:spPr>
        <a:xfrm>
          <a:off x="14541500" y="992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70032</xdr:rowOff>
    </xdr:from>
    <xdr:ext cx="534377" cy="259045"/>
    <xdr:sp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10014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156514</xdr:rowOff>
    </xdr:from>
    <xdr:to>
      <xdr:col>72</xdr:col>
      <xdr:colOff>38100</xdr:colOff>
      <xdr:row>58</xdr:row>
      <xdr:rowOff>86664</xdr:rowOff>
    </xdr:to>
    <xdr:sp textlink="">
      <xdr:nvSpPr>
        <xdr:cNvPr id="602" name="楕円 601">
          <a:extLst>
            <a:ext uri="{FF2B5EF4-FFF2-40B4-BE49-F238E27FC236}">
              <a16:creationId xmlns:a16="http://schemas.microsoft.com/office/drawing/2014/main" id="{00000000-0008-0000-0700-00005A020000}"/>
            </a:ext>
          </a:extLst>
        </xdr:cNvPr>
        <xdr:cNvSpPr/>
      </xdr:nvSpPr>
      <xdr:spPr>
        <a:xfrm>
          <a:off x="13652500" y="9929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77791</xdr:rowOff>
    </xdr:from>
    <xdr:ext cx="534377" cy="259045"/>
    <xdr:sp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10021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142291</xdr:rowOff>
    </xdr:from>
    <xdr:to>
      <xdr:col>67</xdr:col>
      <xdr:colOff>101600</xdr:colOff>
      <xdr:row>57</xdr:row>
      <xdr:rowOff>72441</xdr:rowOff>
    </xdr:to>
    <xdr:sp textlink="">
      <xdr:nvSpPr>
        <xdr:cNvPr id="604" name="楕円 603">
          <a:extLst>
            <a:ext uri="{FF2B5EF4-FFF2-40B4-BE49-F238E27FC236}">
              <a16:creationId xmlns:a16="http://schemas.microsoft.com/office/drawing/2014/main" id="{00000000-0008-0000-0700-00005C020000}"/>
            </a:ext>
          </a:extLst>
        </xdr:cNvPr>
        <xdr:cNvSpPr/>
      </xdr:nvSpPr>
      <xdr:spPr>
        <a:xfrm>
          <a:off x="12763500" y="9743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88968</xdr:rowOff>
    </xdr:from>
    <xdr:ext cx="534377" cy="259045"/>
    <xdr:sp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518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66</xdr:row>
      <xdr:rowOff>88900</xdr:rowOff>
    </xdr:from>
    <xdr:to>
      <xdr:col>85</xdr:col>
      <xdr:colOff>63500</xdr:colOff>
      <xdr:row>68</xdr:row>
      <xdr:rowOff>0</xdr:rowOff>
    </xdr:to>
    <xdr:sp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textlink="">
      <xdr:nvSpPr>
        <xdr:cNvPr id="630" name="災害復旧費グラフ枠">
          <a:extLst>
            <a:ext uri="{FF2B5EF4-FFF2-40B4-BE49-F238E27FC236}">
              <a16:creationId xmlns:a16="http://schemas.microsoft.com/office/drawing/2014/main" id="{00000000-0008-0000-0700-00007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textlink="">
      <xdr:nvSpPr>
        <xdr:cNvPr id="632" name="災害復旧費最小値テキスト">
          <a:extLst>
            <a:ext uri="{FF2B5EF4-FFF2-40B4-BE49-F238E27FC236}">
              <a16:creationId xmlns:a16="http://schemas.microsoft.com/office/drawing/2014/main" id="{00000000-0008-0000-0700-000078020000}"/>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textlink="">
      <xdr:nvSpPr>
        <xdr:cNvPr id="634" name="災害復旧費最大値テキスト">
          <a:extLst>
            <a:ext uri="{FF2B5EF4-FFF2-40B4-BE49-F238E27FC236}">
              <a16:creationId xmlns:a16="http://schemas.microsoft.com/office/drawing/2014/main" id="{00000000-0008-0000-0700-00007A020000}"/>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textlink="">
      <xdr:nvSpPr>
        <xdr:cNvPr id="637" name="災害復旧費平均値テキスト">
          <a:extLst>
            <a:ext uri="{FF2B5EF4-FFF2-40B4-BE49-F238E27FC236}">
              <a16:creationId xmlns:a16="http://schemas.microsoft.com/office/drawing/2014/main" id="{00000000-0008-0000-0700-00007D020000}"/>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98357</xdr:rowOff>
    </xdr:from>
    <xdr:to>
      <xdr:col>81</xdr:col>
      <xdr:colOff>50800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4592300" y="13642907"/>
          <a:ext cx="889000" cy="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201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98357</xdr:rowOff>
    </xdr:from>
    <xdr:to>
      <xdr:col>76</xdr:col>
      <xdr:colOff>114300</xdr:colOff>
      <xdr:row>79</xdr:row>
      <xdr:rowOff>98879</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3703300" y="13642907"/>
          <a:ext cx="889000" cy="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52234</xdr:rowOff>
    </xdr:from>
    <xdr:to>
      <xdr:col>71</xdr:col>
      <xdr:colOff>177800</xdr:colOff>
      <xdr:row>79</xdr:row>
      <xdr:rowOff>98879</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2814300" y="13596784"/>
          <a:ext cx="889000" cy="46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134717</xdr:rowOff>
    </xdr:from>
    <xdr:to>
      <xdr:col>67</xdr:col>
      <xdr:colOff>101600</xdr:colOff>
      <xdr:row>79</xdr:row>
      <xdr:rowOff>64867</xdr:rowOff>
    </xdr:to>
    <xdr:sp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2763500" y="13507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81394</xdr:rowOff>
    </xdr:from>
    <xdr:ext cx="469744" cy="259045"/>
    <xdr:sp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579428" y="13283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textlink="">
      <xdr:nvSpPr>
        <xdr:cNvPr id="655" name="楕円 654">
          <a:extLst>
            <a:ext uri="{FF2B5EF4-FFF2-40B4-BE49-F238E27FC236}">
              <a16:creationId xmlns:a16="http://schemas.microsoft.com/office/drawing/2014/main" id="{00000000-0008-0000-0700-00008F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9078</xdr:rowOff>
    </xdr:from>
    <xdr:ext cx="249299" cy="259045"/>
    <xdr:sp textlink="">
      <xdr:nvSpPr>
        <xdr:cNvPr id="656" name="災害復旧費該当値テキスト">
          <a:extLst>
            <a:ext uri="{FF2B5EF4-FFF2-40B4-BE49-F238E27FC236}">
              <a16:creationId xmlns:a16="http://schemas.microsoft.com/office/drawing/2014/main" id="{00000000-0008-0000-0700-000090020000}"/>
            </a:ext>
          </a:extLst>
        </xdr:cNvPr>
        <xdr:cNvSpPr txBox="1"/>
      </xdr:nvSpPr>
      <xdr:spPr>
        <a:xfrm>
          <a:off x="16370300" y="13553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textlink="">
      <xdr:nvSpPr>
        <xdr:cNvPr id="657" name="楕円 656">
          <a:extLst>
            <a:ext uri="{FF2B5EF4-FFF2-40B4-BE49-F238E27FC236}">
              <a16:creationId xmlns:a16="http://schemas.microsoft.com/office/drawing/2014/main" id="{00000000-0008-0000-0700-000091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47557</xdr:rowOff>
    </xdr:from>
    <xdr:to>
      <xdr:col>76</xdr:col>
      <xdr:colOff>165100</xdr:colOff>
      <xdr:row>79</xdr:row>
      <xdr:rowOff>149157</xdr:rowOff>
    </xdr:to>
    <xdr:sp textlink="">
      <xdr:nvSpPr>
        <xdr:cNvPr id="659" name="楕円 658">
          <a:extLst>
            <a:ext uri="{FF2B5EF4-FFF2-40B4-BE49-F238E27FC236}">
              <a16:creationId xmlns:a16="http://schemas.microsoft.com/office/drawing/2014/main" id="{00000000-0008-0000-0700-000093020000}"/>
            </a:ext>
          </a:extLst>
        </xdr:cNvPr>
        <xdr:cNvSpPr/>
      </xdr:nvSpPr>
      <xdr:spPr>
        <a:xfrm>
          <a:off x="14541500" y="13592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140284</xdr:rowOff>
    </xdr:from>
    <xdr:ext cx="313932" cy="259045"/>
    <xdr:sp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435333" y="1368483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textlink="">
      <xdr:nvSpPr>
        <xdr:cNvPr id="661" name="楕円 660">
          <a:extLst>
            <a:ext uri="{FF2B5EF4-FFF2-40B4-BE49-F238E27FC236}">
              <a16:creationId xmlns:a16="http://schemas.microsoft.com/office/drawing/2014/main" id="{00000000-0008-0000-0700-000095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1434</xdr:rowOff>
    </xdr:from>
    <xdr:to>
      <xdr:col>67</xdr:col>
      <xdr:colOff>101600</xdr:colOff>
      <xdr:row>79</xdr:row>
      <xdr:rowOff>103034</xdr:rowOff>
    </xdr:to>
    <xdr:sp textlink="">
      <xdr:nvSpPr>
        <xdr:cNvPr id="663" name="楕円 662">
          <a:extLst>
            <a:ext uri="{FF2B5EF4-FFF2-40B4-BE49-F238E27FC236}">
              <a16:creationId xmlns:a16="http://schemas.microsoft.com/office/drawing/2014/main" id="{00000000-0008-0000-0700-000097020000}"/>
            </a:ext>
          </a:extLst>
        </xdr:cNvPr>
        <xdr:cNvSpPr/>
      </xdr:nvSpPr>
      <xdr:spPr>
        <a:xfrm>
          <a:off x="12763500" y="13545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94161</xdr:rowOff>
    </xdr:from>
    <xdr:ext cx="469744" cy="259045"/>
    <xdr:sp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579428" y="13638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86</xdr:row>
      <xdr:rowOff>88900</xdr:rowOff>
    </xdr:from>
    <xdr:to>
      <xdr:col>85</xdr:col>
      <xdr:colOff>63500</xdr:colOff>
      <xdr:row>88</xdr:row>
      <xdr:rowOff>0</xdr:rowOff>
    </xdr:to>
    <xdr:sp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textlink="">
      <xdr:nvSpPr>
        <xdr:cNvPr id="687" name="公債費グラフ枠">
          <a:extLst>
            <a:ext uri="{FF2B5EF4-FFF2-40B4-BE49-F238E27FC236}">
              <a16:creationId xmlns:a16="http://schemas.microsoft.com/office/drawing/2014/main" id="{00000000-0008-0000-0700-0000A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textlink="">
      <xdr:nvSpPr>
        <xdr:cNvPr id="689" name="公債費最小値テキスト">
          <a:extLst>
            <a:ext uri="{FF2B5EF4-FFF2-40B4-BE49-F238E27FC236}">
              <a16:creationId xmlns:a16="http://schemas.microsoft.com/office/drawing/2014/main" id="{00000000-0008-0000-0700-0000B1020000}"/>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textlink="">
      <xdr:nvSpPr>
        <xdr:cNvPr id="691" name="公債費最大値テキスト">
          <a:extLst>
            <a:ext uri="{FF2B5EF4-FFF2-40B4-BE49-F238E27FC236}">
              <a16:creationId xmlns:a16="http://schemas.microsoft.com/office/drawing/2014/main" id="{00000000-0008-0000-0700-0000B3020000}"/>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68072</xdr:rowOff>
    </xdr:from>
    <xdr:to>
      <xdr:col>85</xdr:col>
      <xdr:colOff>127000</xdr:colOff>
      <xdr:row>96</xdr:row>
      <xdr:rowOff>82195</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5481300" y="16527272"/>
          <a:ext cx="838200" cy="14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38664</xdr:rowOff>
    </xdr:from>
    <xdr:ext cx="534377" cy="259045"/>
    <xdr:sp textlink="">
      <xdr:nvSpPr>
        <xdr:cNvPr id="694" name="公債費平均値テキスト">
          <a:extLst>
            <a:ext uri="{FF2B5EF4-FFF2-40B4-BE49-F238E27FC236}">
              <a16:creationId xmlns:a16="http://schemas.microsoft.com/office/drawing/2014/main" id="{00000000-0008-0000-0700-0000B6020000}"/>
            </a:ext>
          </a:extLst>
        </xdr:cNvPr>
        <xdr:cNvSpPr txBox="1"/>
      </xdr:nvSpPr>
      <xdr:spPr>
        <a:xfrm>
          <a:off x="16370300" y="16497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67108</xdr:rowOff>
    </xdr:from>
    <xdr:to>
      <xdr:col>81</xdr:col>
      <xdr:colOff>50800</xdr:colOff>
      <xdr:row>96</xdr:row>
      <xdr:rowOff>68072</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4592300" y="16526308"/>
          <a:ext cx="889000" cy="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148708</xdr:rowOff>
    </xdr:from>
    <xdr:ext cx="534377" cy="259045"/>
    <xdr:sp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14111" y="16607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67108</xdr:rowOff>
    </xdr:from>
    <xdr:to>
      <xdr:col>76</xdr:col>
      <xdr:colOff>114300</xdr:colOff>
      <xdr:row>96</xdr:row>
      <xdr:rowOff>83223</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3703300" y="16526308"/>
          <a:ext cx="889000" cy="16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141367</xdr:rowOff>
    </xdr:from>
    <xdr:ext cx="534377" cy="259045"/>
    <xdr:sp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325111" y="16600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83223</xdr:rowOff>
    </xdr:from>
    <xdr:to>
      <xdr:col>71</xdr:col>
      <xdr:colOff>177800</xdr:colOff>
      <xdr:row>96</xdr:row>
      <xdr:rowOff>111747</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2814300" y="16542423"/>
          <a:ext cx="889000" cy="28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145648</xdr:rowOff>
    </xdr:from>
    <xdr:ext cx="534377" cy="259045"/>
    <xdr:sp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436111" y="16604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154229</xdr:rowOff>
    </xdr:from>
    <xdr:to>
      <xdr:col>67</xdr:col>
      <xdr:colOff>101600</xdr:colOff>
      <xdr:row>95</xdr:row>
      <xdr:rowOff>84379</xdr:rowOff>
    </xdr:to>
    <xdr:sp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2763500" y="16270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100906</xdr:rowOff>
    </xdr:from>
    <xdr:ext cx="534377" cy="259045"/>
    <xdr:sp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547111" y="16045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31395</xdr:rowOff>
    </xdr:from>
    <xdr:to>
      <xdr:col>85</xdr:col>
      <xdr:colOff>177800</xdr:colOff>
      <xdr:row>96</xdr:row>
      <xdr:rowOff>132995</xdr:rowOff>
    </xdr:to>
    <xdr:sp textlink="">
      <xdr:nvSpPr>
        <xdr:cNvPr id="712" name="楕円 711">
          <a:extLst>
            <a:ext uri="{FF2B5EF4-FFF2-40B4-BE49-F238E27FC236}">
              <a16:creationId xmlns:a16="http://schemas.microsoft.com/office/drawing/2014/main" id="{00000000-0008-0000-0700-0000C8020000}"/>
            </a:ext>
          </a:extLst>
        </xdr:cNvPr>
        <xdr:cNvSpPr/>
      </xdr:nvSpPr>
      <xdr:spPr>
        <a:xfrm>
          <a:off x="16268700" y="1649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54272</xdr:rowOff>
    </xdr:from>
    <xdr:ext cx="534377" cy="259045"/>
    <xdr:sp textlink="">
      <xdr:nvSpPr>
        <xdr:cNvPr id="713" name="公債費該当値テキスト">
          <a:extLst>
            <a:ext uri="{FF2B5EF4-FFF2-40B4-BE49-F238E27FC236}">
              <a16:creationId xmlns:a16="http://schemas.microsoft.com/office/drawing/2014/main" id="{00000000-0008-0000-0700-0000C9020000}"/>
            </a:ext>
          </a:extLst>
        </xdr:cNvPr>
        <xdr:cNvSpPr txBox="1"/>
      </xdr:nvSpPr>
      <xdr:spPr>
        <a:xfrm>
          <a:off x="16370300" y="16342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17272</xdr:rowOff>
    </xdr:from>
    <xdr:to>
      <xdr:col>81</xdr:col>
      <xdr:colOff>101600</xdr:colOff>
      <xdr:row>96</xdr:row>
      <xdr:rowOff>118872</xdr:rowOff>
    </xdr:to>
    <xdr:sp textlink="">
      <xdr:nvSpPr>
        <xdr:cNvPr id="714" name="楕円 713">
          <a:extLst>
            <a:ext uri="{FF2B5EF4-FFF2-40B4-BE49-F238E27FC236}">
              <a16:creationId xmlns:a16="http://schemas.microsoft.com/office/drawing/2014/main" id="{00000000-0008-0000-0700-0000CA020000}"/>
            </a:ext>
          </a:extLst>
        </xdr:cNvPr>
        <xdr:cNvSpPr/>
      </xdr:nvSpPr>
      <xdr:spPr>
        <a:xfrm>
          <a:off x="15430500" y="1647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135399</xdr:rowOff>
    </xdr:from>
    <xdr:ext cx="534377" cy="259045"/>
    <xdr:sp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14111" y="16251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16308</xdr:rowOff>
    </xdr:from>
    <xdr:to>
      <xdr:col>76</xdr:col>
      <xdr:colOff>165100</xdr:colOff>
      <xdr:row>96</xdr:row>
      <xdr:rowOff>117908</xdr:rowOff>
    </xdr:to>
    <xdr:sp textlink="">
      <xdr:nvSpPr>
        <xdr:cNvPr id="716" name="楕円 715">
          <a:extLst>
            <a:ext uri="{FF2B5EF4-FFF2-40B4-BE49-F238E27FC236}">
              <a16:creationId xmlns:a16="http://schemas.microsoft.com/office/drawing/2014/main" id="{00000000-0008-0000-0700-0000CC020000}"/>
            </a:ext>
          </a:extLst>
        </xdr:cNvPr>
        <xdr:cNvSpPr/>
      </xdr:nvSpPr>
      <xdr:spPr>
        <a:xfrm>
          <a:off x="14541500" y="16475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134435</xdr:rowOff>
    </xdr:from>
    <xdr:ext cx="534377" cy="259045"/>
    <xdr:sp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325111" y="16250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32423</xdr:rowOff>
    </xdr:from>
    <xdr:to>
      <xdr:col>72</xdr:col>
      <xdr:colOff>38100</xdr:colOff>
      <xdr:row>96</xdr:row>
      <xdr:rowOff>134023</xdr:rowOff>
    </xdr:to>
    <xdr:sp textlink="">
      <xdr:nvSpPr>
        <xdr:cNvPr id="718" name="楕円 717">
          <a:extLst>
            <a:ext uri="{FF2B5EF4-FFF2-40B4-BE49-F238E27FC236}">
              <a16:creationId xmlns:a16="http://schemas.microsoft.com/office/drawing/2014/main" id="{00000000-0008-0000-0700-0000CE020000}"/>
            </a:ext>
          </a:extLst>
        </xdr:cNvPr>
        <xdr:cNvSpPr/>
      </xdr:nvSpPr>
      <xdr:spPr>
        <a:xfrm>
          <a:off x="13652500" y="16491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150550</xdr:rowOff>
    </xdr:from>
    <xdr:ext cx="534377" cy="259045"/>
    <xdr:sp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436111" y="16266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60947</xdr:rowOff>
    </xdr:from>
    <xdr:to>
      <xdr:col>67</xdr:col>
      <xdr:colOff>101600</xdr:colOff>
      <xdr:row>96</xdr:row>
      <xdr:rowOff>162547</xdr:rowOff>
    </xdr:to>
    <xdr:sp textlink="">
      <xdr:nvSpPr>
        <xdr:cNvPr id="720" name="楕円 719">
          <a:extLst>
            <a:ext uri="{FF2B5EF4-FFF2-40B4-BE49-F238E27FC236}">
              <a16:creationId xmlns:a16="http://schemas.microsoft.com/office/drawing/2014/main" id="{00000000-0008-0000-0700-0000D0020000}"/>
            </a:ext>
          </a:extLst>
        </xdr:cNvPr>
        <xdr:cNvSpPr/>
      </xdr:nvSpPr>
      <xdr:spPr>
        <a:xfrm>
          <a:off x="12763500" y="16520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153674</xdr:rowOff>
    </xdr:from>
    <xdr:ext cx="534377" cy="259045"/>
    <xdr:sp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2547111" y="16612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26</xdr:row>
      <xdr:rowOff>88900</xdr:rowOff>
    </xdr:from>
    <xdr:to>
      <xdr:col>116</xdr:col>
      <xdr:colOff>0</xdr:colOff>
      <xdr:row>28</xdr:row>
      <xdr:rowOff>0</xdr:rowOff>
    </xdr:to>
    <xdr:sp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textlink="">
      <xdr:nvSpPr>
        <xdr:cNvPr id="742" name="諸支出金グラフ枠">
          <a:extLst>
            <a:ext uri="{FF2B5EF4-FFF2-40B4-BE49-F238E27FC236}">
              <a16:creationId xmlns:a16="http://schemas.microsoft.com/office/drawing/2014/main" id="{00000000-0008-0000-07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textlink="">
      <xdr:nvSpPr>
        <xdr:cNvPr id="744" name="諸支出金最小値テキスト">
          <a:extLst>
            <a:ext uri="{FF2B5EF4-FFF2-40B4-BE49-F238E27FC236}">
              <a16:creationId xmlns:a16="http://schemas.microsoft.com/office/drawing/2014/main" id="{00000000-0008-0000-0700-0000E802000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textlink="">
      <xdr:nvSpPr>
        <xdr:cNvPr id="746" name="諸支出金最大値テキスト">
          <a:extLst>
            <a:ext uri="{FF2B5EF4-FFF2-40B4-BE49-F238E27FC236}">
              <a16:creationId xmlns:a16="http://schemas.microsoft.com/office/drawing/2014/main" id="{00000000-0008-0000-0700-0000EA020000}"/>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textlink="">
      <xdr:nvSpPr>
        <xdr:cNvPr id="749" name="諸支出金平均値テキスト">
          <a:extLst>
            <a:ext uri="{FF2B5EF4-FFF2-40B4-BE49-F238E27FC236}">
              <a16:creationId xmlns:a16="http://schemas.microsoft.com/office/drawing/2014/main" id="{00000000-0008-0000-0700-0000ED020000}"/>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126716</xdr:rowOff>
    </xdr:from>
    <xdr:to>
      <xdr:col>102</xdr:col>
      <xdr:colOff>114300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8656300" y="6641816"/>
          <a:ext cx="889000" cy="12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79436</xdr:rowOff>
    </xdr:from>
    <xdr:to>
      <xdr:col>98</xdr:col>
      <xdr:colOff>38100</xdr:colOff>
      <xdr:row>39</xdr:row>
      <xdr:rowOff>9586</xdr:rowOff>
    </xdr:to>
    <xdr:sp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8605500" y="6594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713</xdr:rowOff>
    </xdr:from>
    <xdr:ext cx="378565" cy="259045"/>
    <xdr:sp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67017" y="66872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textlink="">
      <xdr:nvSpPr>
        <xdr:cNvPr id="767" name="楕円 766">
          <a:extLst>
            <a:ext uri="{FF2B5EF4-FFF2-40B4-BE49-F238E27FC236}">
              <a16:creationId xmlns:a16="http://schemas.microsoft.com/office/drawing/2014/main" id="{00000000-0008-0000-0700-0000F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textlink="">
      <xdr:nvSpPr>
        <xdr:cNvPr id="768" name="諸支出金該当値テキスト">
          <a:extLst>
            <a:ext uri="{FF2B5EF4-FFF2-40B4-BE49-F238E27FC236}">
              <a16:creationId xmlns:a16="http://schemas.microsoft.com/office/drawing/2014/main" id="{00000000-0008-0000-0700-000000030000}"/>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textlink="">
      <xdr:nvSpPr>
        <xdr:cNvPr id="769" name="楕円 768">
          <a:extLst>
            <a:ext uri="{FF2B5EF4-FFF2-40B4-BE49-F238E27FC236}">
              <a16:creationId xmlns:a16="http://schemas.microsoft.com/office/drawing/2014/main" id="{00000000-0008-0000-0700-000001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textlink="">
      <xdr:nvSpPr>
        <xdr:cNvPr id="771" name="楕円 770">
          <a:extLst>
            <a:ext uri="{FF2B5EF4-FFF2-40B4-BE49-F238E27FC236}">
              <a16:creationId xmlns:a16="http://schemas.microsoft.com/office/drawing/2014/main" id="{00000000-0008-0000-0700-000003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textlink="">
      <xdr:nvSpPr>
        <xdr:cNvPr id="773" name="楕円 772">
          <a:extLst>
            <a:ext uri="{FF2B5EF4-FFF2-40B4-BE49-F238E27FC236}">
              <a16:creationId xmlns:a16="http://schemas.microsoft.com/office/drawing/2014/main" id="{00000000-0008-0000-0700-000005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75916</xdr:rowOff>
    </xdr:from>
    <xdr:to>
      <xdr:col>98</xdr:col>
      <xdr:colOff>38100</xdr:colOff>
      <xdr:row>39</xdr:row>
      <xdr:rowOff>6066</xdr:rowOff>
    </xdr:to>
    <xdr:sp textlink="">
      <xdr:nvSpPr>
        <xdr:cNvPr id="775" name="楕円 774">
          <a:extLst>
            <a:ext uri="{FF2B5EF4-FFF2-40B4-BE49-F238E27FC236}">
              <a16:creationId xmlns:a16="http://schemas.microsoft.com/office/drawing/2014/main" id="{00000000-0008-0000-0700-000007030000}"/>
            </a:ext>
          </a:extLst>
        </xdr:cNvPr>
        <xdr:cNvSpPr/>
      </xdr:nvSpPr>
      <xdr:spPr>
        <a:xfrm>
          <a:off x="18605500" y="6591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22593</xdr:rowOff>
    </xdr:from>
    <xdr:ext cx="378565" cy="259045"/>
    <xdr:sp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467017" y="63662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46</xdr:row>
      <xdr:rowOff>88900</xdr:rowOff>
    </xdr:from>
    <xdr:to>
      <xdr:col>116</xdr:col>
      <xdr:colOff>0</xdr:colOff>
      <xdr:row>48</xdr:row>
      <xdr:rowOff>0</xdr:rowOff>
    </xdr:to>
    <xdr:sp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textlink="">
      <xdr:nvSpPr>
        <xdr:cNvPr id="791" name="前年度繰上充用金グラフ枠">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textlink="">
      <xdr:nvSpPr>
        <xdr:cNvPr id="793" name="前年度繰上充用金最小値テキスト">
          <a:extLst>
            <a:ext uri="{FF2B5EF4-FFF2-40B4-BE49-F238E27FC236}">
              <a16:creationId xmlns:a16="http://schemas.microsoft.com/office/drawing/2014/main" id="{00000000-0008-0000-0700-000019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textlink="">
      <xdr:nvSpPr>
        <xdr:cNvPr id="795" name="前年度繰上充用金最大値テキスト">
          <a:extLst>
            <a:ext uri="{FF2B5EF4-FFF2-40B4-BE49-F238E27FC236}">
              <a16:creationId xmlns:a16="http://schemas.microsoft.com/office/drawing/2014/main" id="{00000000-0008-0000-0700-00001B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textlink="">
      <xdr:nvSpPr>
        <xdr:cNvPr id="798" name="前年度繰上充用金平均値テキスト">
          <a:extLst>
            <a:ext uri="{FF2B5EF4-FFF2-40B4-BE49-F238E27FC236}">
              <a16:creationId xmlns:a16="http://schemas.microsoft.com/office/drawing/2014/main" id="{00000000-0008-0000-0700-00001E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textlink="">
      <xdr:nvSpPr>
        <xdr:cNvPr id="816" name="楕円 815">
          <a:extLst>
            <a:ext uri="{FF2B5EF4-FFF2-40B4-BE49-F238E27FC236}">
              <a16:creationId xmlns:a16="http://schemas.microsoft.com/office/drawing/2014/main" id="{00000000-0008-0000-0700-000030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textlink="">
      <xdr:nvSpPr>
        <xdr:cNvPr id="817" name="前年度繰上充用金該当値テキスト">
          <a:extLst>
            <a:ext uri="{FF2B5EF4-FFF2-40B4-BE49-F238E27FC236}">
              <a16:creationId xmlns:a16="http://schemas.microsoft.com/office/drawing/2014/main" id="{00000000-0008-0000-0700-000031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textlink="">
      <xdr:nvSpPr>
        <xdr:cNvPr id="818" name="楕円 817">
          <a:extLst>
            <a:ext uri="{FF2B5EF4-FFF2-40B4-BE49-F238E27FC236}">
              <a16:creationId xmlns:a16="http://schemas.microsoft.com/office/drawing/2014/main" id="{00000000-0008-0000-0700-000032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textlink="">
      <xdr:nvSpPr>
        <xdr:cNvPr id="820" name="楕円 819">
          <a:extLst>
            <a:ext uri="{FF2B5EF4-FFF2-40B4-BE49-F238E27FC236}">
              <a16:creationId xmlns:a16="http://schemas.microsoft.com/office/drawing/2014/main" id="{00000000-0008-0000-0700-000034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textlink="">
      <xdr:nvSpPr>
        <xdr:cNvPr id="822" name="楕円 821">
          <a:extLst>
            <a:ext uri="{FF2B5EF4-FFF2-40B4-BE49-F238E27FC236}">
              <a16:creationId xmlns:a16="http://schemas.microsoft.com/office/drawing/2014/main" id="{00000000-0008-0000-0700-000036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textlink="">
      <xdr:nvSpPr>
        <xdr:cNvPr id="824" name="楕円 823">
          <a:extLst>
            <a:ext uri="{FF2B5EF4-FFF2-40B4-BE49-F238E27FC236}">
              <a16:creationId xmlns:a16="http://schemas.microsoft.com/office/drawing/2014/main" id="{00000000-0008-0000-0700-000038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textlink="" fLocksText="0">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総務費については、</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は住民一人当たりのコストが前年度より</a:t>
          </a:r>
          <a:r>
            <a:rPr kumimoji="1" lang="en-US" altLang="ja-JP" sz="1300">
              <a:latin typeface="ＭＳ Ｐゴシック" panose="020B0600070205080204" pitchFamily="50" charset="-128"/>
              <a:ea typeface="ＭＳ Ｐゴシック" panose="020B0600070205080204" pitchFamily="50" charset="-128"/>
            </a:rPr>
            <a:t>344</a:t>
          </a:r>
          <a:r>
            <a:rPr kumimoji="1" lang="ja-JP" altLang="en-US" sz="1300">
              <a:latin typeface="ＭＳ Ｐゴシック" panose="020B0600070205080204" pitchFamily="50" charset="-128"/>
              <a:ea typeface="ＭＳ Ｐゴシック" panose="020B0600070205080204" pitchFamily="50" charset="-128"/>
            </a:rPr>
            <a:t>円減の</a:t>
          </a:r>
          <a:r>
            <a:rPr kumimoji="1" lang="en-US" altLang="ja-JP" sz="1300">
              <a:latin typeface="ＭＳ Ｐゴシック" panose="020B0600070205080204" pitchFamily="50" charset="-128"/>
              <a:ea typeface="ＭＳ Ｐゴシック" panose="020B0600070205080204" pitchFamily="50" charset="-128"/>
            </a:rPr>
            <a:t>60,709</a:t>
          </a:r>
          <a:r>
            <a:rPr kumimoji="1" lang="ja-JP" altLang="en-US" sz="1300">
              <a:latin typeface="ＭＳ Ｐゴシック" panose="020B0600070205080204" pitchFamily="50" charset="-128"/>
              <a:ea typeface="ＭＳ Ｐゴシック" panose="020B0600070205080204" pitchFamily="50" charset="-128"/>
            </a:rPr>
            <a:t>円となった。類似団体平均を</a:t>
          </a:r>
          <a:r>
            <a:rPr kumimoji="1" lang="en-US" altLang="ja-JP" sz="1300">
              <a:latin typeface="ＭＳ Ｐゴシック" panose="020B0600070205080204" pitchFamily="50" charset="-128"/>
              <a:ea typeface="ＭＳ Ｐゴシック" panose="020B0600070205080204" pitchFamily="50" charset="-128"/>
            </a:rPr>
            <a:t>9,237</a:t>
          </a:r>
          <a:r>
            <a:rPr kumimoji="1" lang="ja-JP" altLang="en-US" sz="1300">
              <a:latin typeface="ＭＳ Ｐゴシック" panose="020B0600070205080204" pitchFamily="50" charset="-128"/>
              <a:ea typeface="ＭＳ Ｐゴシック" panose="020B0600070205080204" pitchFamily="50" charset="-128"/>
            </a:rPr>
            <a:t>円下回っている。これは四中学区コミュニティセンター整備事業の皆減や総合センターらぽーる改修事業の工事費等の減によるものである。</a:t>
          </a:r>
        </a:p>
        <a:p>
          <a:r>
            <a:rPr kumimoji="1" lang="ja-JP" altLang="en-US" sz="1300">
              <a:latin typeface="ＭＳ Ｐゴシック" panose="020B0600070205080204" pitchFamily="50" charset="-128"/>
              <a:ea typeface="ＭＳ Ｐゴシック" panose="020B0600070205080204" pitchFamily="50" charset="-128"/>
            </a:rPr>
            <a:t>民生費については、</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は住民一人当たりのコストが前年度より</a:t>
          </a:r>
          <a:r>
            <a:rPr kumimoji="1" lang="en-US" altLang="ja-JP" sz="1300">
              <a:latin typeface="ＭＳ Ｐゴシック" panose="020B0600070205080204" pitchFamily="50" charset="-128"/>
              <a:ea typeface="ＭＳ Ｐゴシック" panose="020B0600070205080204" pitchFamily="50" charset="-128"/>
            </a:rPr>
            <a:t>10,095</a:t>
          </a:r>
          <a:r>
            <a:rPr kumimoji="1" lang="ja-JP" altLang="en-US" sz="1300">
              <a:latin typeface="ＭＳ Ｐゴシック" panose="020B0600070205080204" pitchFamily="50" charset="-128"/>
              <a:ea typeface="ＭＳ Ｐゴシック" panose="020B0600070205080204" pitchFamily="50" charset="-128"/>
            </a:rPr>
            <a:t>円増の</a:t>
          </a:r>
          <a:r>
            <a:rPr kumimoji="1" lang="en-US" altLang="ja-JP" sz="1300">
              <a:latin typeface="ＭＳ Ｐゴシック" panose="020B0600070205080204" pitchFamily="50" charset="-128"/>
              <a:ea typeface="ＭＳ Ｐゴシック" panose="020B0600070205080204" pitchFamily="50" charset="-128"/>
            </a:rPr>
            <a:t>170,673</a:t>
          </a:r>
          <a:r>
            <a:rPr kumimoji="1" lang="ja-JP" altLang="en-US" sz="1300">
              <a:latin typeface="ＭＳ Ｐゴシック" panose="020B0600070205080204" pitchFamily="50" charset="-128"/>
              <a:ea typeface="ＭＳ Ｐゴシック" panose="020B0600070205080204" pitchFamily="50" charset="-128"/>
            </a:rPr>
            <a:t>円となった。類似団体平均を</a:t>
          </a:r>
          <a:r>
            <a:rPr kumimoji="1" lang="en-US" altLang="ja-JP" sz="1300">
              <a:latin typeface="ＭＳ Ｐゴシック" panose="020B0600070205080204" pitchFamily="50" charset="-128"/>
              <a:ea typeface="ＭＳ Ｐゴシック" panose="020B0600070205080204" pitchFamily="50" charset="-128"/>
            </a:rPr>
            <a:t>32,120</a:t>
          </a:r>
          <a:r>
            <a:rPr kumimoji="1" lang="ja-JP" altLang="en-US" sz="1300">
              <a:latin typeface="ＭＳ Ｐゴシック" panose="020B0600070205080204" pitchFamily="50" charset="-128"/>
              <a:ea typeface="ＭＳ Ｐゴシック" panose="020B0600070205080204" pitchFamily="50" charset="-128"/>
            </a:rPr>
            <a:t>円下回っている。これは国の物価高騰対策に伴う低所得者支援及び定額減税補足給付金事業等の増によるものである。障害福祉サービス給付事業等の経常的経費が依然として増加傾向にあり、今後も増加していく見込みである。</a:t>
          </a:r>
        </a:p>
        <a:p>
          <a:r>
            <a:rPr kumimoji="1" lang="ja-JP" altLang="en-US" sz="1300">
              <a:latin typeface="ＭＳ Ｐゴシック" panose="020B0600070205080204" pitchFamily="50" charset="-128"/>
              <a:ea typeface="ＭＳ Ｐゴシック" panose="020B0600070205080204" pitchFamily="50" charset="-128"/>
            </a:rPr>
            <a:t>衛生費については、</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は住民一人当たりのコストが前年度より</a:t>
          </a:r>
          <a:r>
            <a:rPr kumimoji="1" lang="en-US" altLang="ja-JP" sz="1300">
              <a:latin typeface="ＭＳ Ｐゴシック" panose="020B0600070205080204" pitchFamily="50" charset="-128"/>
              <a:ea typeface="ＭＳ Ｐゴシック" panose="020B0600070205080204" pitchFamily="50" charset="-128"/>
            </a:rPr>
            <a:t>5,313</a:t>
          </a:r>
          <a:r>
            <a:rPr kumimoji="1" lang="ja-JP" altLang="en-US" sz="1300">
              <a:latin typeface="ＭＳ Ｐゴシック" panose="020B0600070205080204" pitchFamily="50" charset="-128"/>
              <a:ea typeface="ＭＳ Ｐゴシック" panose="020B0600070205080204" pitchFamily="50" charset="-128"/>
            </a:rPr>
            <a:t>円減の</a:t>
          </a:r>
          <a:r>
            <a:rPr kumimoji="1" lang="en-US" altLang="ja-JP" sz="1300">
              <a:latin typeface="ＭＳ Ｐゴシック" panose="020B0600070205080204" pitchFamily="50" charset="-128"/>
              <a:ea typeface="ＭＳ Ｐゴシック" panose="020B0600070205080204" pitchFamily="50" charset="-128"/>
            </a:rPr>
            <a:t>27,213</a:t>
          </a:r>
          <a:r>
            <a:rPr kumimoji="1" lang="ja-JP" altLang="en-US" sz="1300">
              <a:latin typeface="ＭＳ Ｐゴシック" panose="020B0600070205080204" pitchFamily="50" charset="-128"/>
              <a:ea typeface="ＭＳ Ｐゴシック" panose="020B0600070205080204" pitchFamily="50" charset="-128"/>
            </a:rPr>
            <a:t>円となった。類似団体平均を</a:t>
          </a:r>
          <a:r>
            <a:rPr kumimoji="1" lang="en-US" altLang="ja-JP" sz="1300">
              <a:latin typeface="ＭＳ Ｐゴシック" panose="020B0600070205080204" pitchFamily="50" charset="-128"/>
              <a:ea typeface="ＭＳ Ｐゴシック" panose="020B0600070205080204" pitchFamily="50" charset="-128"/>
            </a:rPr>
            <a:t>18,197</a:t>
          </a:r>
          <a:r>
            <a:rPr kumimoji="1" lang="ja-JP" altLang="en-US" sz="1300">
              <a:latin typeface="ＭＳ Ｐゴシック" panose="020B0600070205080204" pitchFamily="50" charset="-128"/>
              <a:ea typeface="ＭＳ Ｐゴシック" panose="020B0600070205080204" pitchFamily="50" charset="-128"/>
            </a:rPr>
            <a:t>円下回っている。これは、水道事業会計補助事業等の減によるものである。</a:t>
          </a:r>
        </a:p>
        <a:p>
          <a:r>
            <a:rPr kumimoji="1" lang="ja-JP" altLang="en-US" sz="1300">
              <a:latin typeface="ＭＳ Ｐゴシック" panose="020B0600070205080204" pitchFamily="50" charset="-128"/>
              <a:ea typeface="ＭＳ Ｐゴシック" panose="020B0600070205080204" pitchFamily="50" charset="-128"/>
            </a:rPr>
            <a:t>土木費については、</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は住民一人当たりのコストが前年度より</a:t>
          </a:r>
          <a:r>
            <a:rPr kumimoji="1" lang="en-US" altLang="ja-JP" sz="1300">
              <a:latin typeface="ＭＳ Ｐゴシック" panose="020B0600070205080204" pitchFamily="50" charset="-128"/>
              <a:ea typeface="ＭＳ Ｐゴシック" panose="020B0600070205080204" pitchFamily="50" charset="-128"/>
            </a:rPr>
            <a:t>2,809</a:t>
          </a:r>
          <a:r>
            <a:rPr kumimoji="1" lang="ja-JP" altLang="en-US" sz="1300">
              <a:latin typeface="ＭＳ Ｐゴシック" panose="020B0600070205080204" pitchFamily="50" charset="-128"/>
              <a:ea typeface="ＭＳ Ｐゴシック" panose="020B0600070205080204" pitchFamily="50" charset="-128"/>
            </a:rPr>
            <a:t>円増の</a:t>
          </a:r>
          <a:r>
            <a:rPr kumimoji="1" lang="en-US" altLang="ja-JP" sz="1300">
              <a:latin typeface="ＭＳ Ｐゴシック" panose="020B0600070205080204" pitchFamily="50" charset="-128"/>
              <a:ea typeface="ＭＳ Ｐゴシック" panose="020B0600070205080204" pitchFamily="50" charset="-128"/>
            </a:rPr>
            <a:t>44,778</a:t>
          </a:r>
          <a:r>
            <a:rPr kumimoji="1" lang="ja-JP" altLang="en-US" sz="1300">
              <a:latin typeface="ＭＳ Ｐゴシック" panose="020B0600070205080204" pitchFamily="50" charset="-128"/>
              <a:ea typeface="ＭＳ Ｐゴシック" panose="020B0600070205080204" pitchFamily="50" charset="-128"/>
            </a:rPr>
            <a:t>円となった。類似団体平均を</a:t>
          </a:r>
          <a:r>
            <a:rPr kumimoji="1" lang="en-US" altLang="ja-JP" sz="1300">
              <a:latin typeface="ＭＳ Ｐゴシック" panose="020B0600070205080204" pitchFamily="50" charset="-128"/>
              <a:ea typeface="ＭＳ Ｐゴシック" panose="020B0600070205080204" pitchFamily="50" charset="-128"/>
            </a:rPr>
            <a:t>2,738</a:t>
          </a:r>
          <a:r>
            <a:rPr kumimoji="1" lang="ja-JP" altLang="en-US" sz="1300">
              <a:latin typeface="ＭＳ Ｐゴシック" panose="020B0600070205080204" pitchFamily="50" charset="-128"/>
              <a:ea typeface="ＭＳ Ｐゴシック" panose="020B0600070205080204" pitchFamily="50" charset="-128"/>
            </a:rPr>
            <a:t>円上回っている。これは、上菅谷下菅谷線・下菅谷停車場線や菅谷飯田線等の都市計画道路に係る事業費等の増によるものである。</a:t>
          </a:r>
        </a:p>
        <a:p>
          <a:r>
            <a:rPr kumimoji="1" lang="ja-JP" altLang="en-US" sz="1300">
              <a:latin typeface="ＭＳ Ｐゴシック" panose="020B0600070205080204" pitchFamily="50" charset="-128"/>
              <a:ea typeface="ＭＳ Ｐゴシック" panose="020B0600070205080204" pitchFamily="50" charset="-128"/>
            </a:rPr>
            <a:t>教育費については、</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は住民一人当たりのコストが前年度より</a:t>
          </a:r>
          <a:r>
            <a:rPr kumimoji="1" lang="en-US" altLang="ja-JP" sz="1300">
              <a:latin typeface="ＭＳ Ｐゴシック" panose="020B0600070205080204" pitchFamily="50" charset="-128"/>
              <a:ea typeface="ＭＳ Ｐゴシック" panose="020B0600070205080204" pitchFamily="50" charset="-128"/>
            </a:rPr>
            <a:t>3,748</a:t>
          </a:r>
          <a:r>
            <a:rPr kumimoji="1" lang="ja-JP" altLang="en-US" sz="1300">
              <a:latin typeface="ＭＳ Ｐゴシック" panose="020B0600070205080204" pitchFamily="50" charset="-128"/>
              <a:ea typeface="ＭＳ Ｐゴシック" panose="020B0600070205080204" pitchFamily="50" charset="-128"/>
            </a:rPr>
            <a:t>円増の</a:t>
          </a:r>
          <a:r>
            <a:rPr kumimoji="1" lang="en-US" altLang="ja-JP" sz="1300">
              <a:latin typeface="ＭＳ Ｐゴシック" panose="020B0600070205080204" pitchFamily="50" charset="-128"/>
              <a:ea typeface="ＭＳ Ｐゴシック" panose="020B0600070205080204" pitchFamily="50" charset="-128"/>
            </a:rPr>
            <a:t>51,059</a:t>
          </a:r>
          <a:r>
            <a:rPr kumimoji="1" lang="ja-JP" altLang="en-US" sz="1300">
              <a:latin typeface="ＭＳ Ｐゴシック" panose="020B0600070205080204" pitchFamily="50" charset="-128"/>
              <a:ea typeface="ＭＳ Ｐゴシック" panose="020B0600070205080204" pitchFamily="50" charset="-128"/>
            </a:rPr>
            <a:t>円となった。類似団体平均を</a:t>
          </a:r>
          <a:r>
            <a:rPr kumimoji="1" lang="en-US" altLang="ja-JP" sz="1300">
              <a:latin typeface="ＭＳ Ｐゴシック" panose="020B0600070205080204" pitchFamily="50" charset="-128"/>
              <a:ea typeface="ＭＳ Ｐゴシック" panose="020B0600070205080204" pitchFamily="50" charset="-128"/>
            </a:rPr>
            <a:t>4,705</a:t>
          </a:r>
          <a:r>
            <a:rPr kumimoji="1" lang="ja-JP" altLang="en-US" sz="1300">
              <a:latin typeface="ＭＳ Ｐゴシック" panose="020B0600070205080204" pitchFamily="50" charset="-128"/>
              <a:ea typeface="ＭＳ Ｐゴシック" panose="020B0600070205080204" pitchFamily="50" charset="-128"/>
            </a:rPr>
            <a:t>円下回っている。これは、小学校におけるプール解体に係る工事費や給食センター運営を民間委託にしたことによる委託料等の増によるものである。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茨城県那珂市</a:t>
          </a:r>
        </a:p>
      </xdr:txBody>
    </xdr:sp>
    <xdr:clientData/>
  </xdr:twoCellAnchor>
  <xdr:twoCellAnchor>
    <xdr:from>
      <xdr:col>0</xdr:col>
      <xdr:colOff>466725</xdr:colOff>
      <xdr:row>4</xdr:row>
      <xdr:rowOff>0</xdr:rowOff>
    </xdr:from>
    <xdr:to>
      <xdr:col>3</xdr:col>
      <xdr:colOff>733425</xdr:colOff>
      <xdr:row>6</xdr:row>
      <xdr:rowOff>66675</xdr:rowOff>
    </xdr:to>
    <xdr:sp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財政調整基金残高は、前年度から</a:t>
          </a:r>
          <a:r>
            <a:rPr kumimoji="1" lang="ja-JP" altLang="en-US" sz="1100">
              <a:solidFill>
                <a:schemeClr val="dk1"/>
              </a:solidFill>
              <a:effectLst/>
              <a:latin typeface="+mn-lt"/>
              <a:ea typeface="+mn-ea"/>
              <a:cs typeface="+mn-cs"/>
            </a:rPr>
            <a:t>横ばいの</a:t>
          </a:r>
          <a:r>
            <a:rPr kumimoji="1" lang="ja-JP" altLang="ja-JP" sz="1100">
              <a:solidFill>
                <a:schemeClr val="dk1"/>
              </a:solidFill>
              <a:effectLst/>
              <a:latin typeface="+mn-lt"/>
              <a:ea typeface="+mn-ea"/>
              <a:cs typeface="+mn-cs"/>
            </a:rPr>
            <a:t>状況であるものの、普通交付税の増等により、標準財政規模が</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％増加したため、前年度より</a:t>
          </a:r>
          <a:r>
            <a:rPr kumimoji="1" lang="en-US" altLang="ja-JP" sz="1100">
              <a:solidFill>
                <a:schemeClr val="dk1"/>
              </a:solidFill>
              <a:effectLst/>
              <a:latin typeface="+mn-lt"/>
              <a:ea typeface="+mn-ea"/>
              <a:cs typeface="+mn-cs"/>
            </a:rPr>
            <a:t>0.22</a:t>
          </a:r>
          <a:r>
            <a:rPr kumimoji="1" lang="ja-JP" altLang="ja-JP" sz="1100">
              <a:solidFill>
                <a:schemeClr val="dk1"/>
              </a:solidFill>
              <a:effectLst/>
              <a:latin typeface="+mn-lt"/>
              <a:ea typeface="+mn-ea"/>
              <a:cs typeface="+mn-cs"/>
            </a:rPr>
            <a:t>ポイント減少している。実質収支額については、</a:t>
          </a:r>
          <a:r>
            <a:rPr kumimoji="1" lang="ja-JP" altLang="en-US" sz="1100">
              <a:solidFill>
                <a:schemeClr val="dk1"/>
              </a:solidFill>
              <a:effectLst/>
              <a:latin typeface="+mn-lt"/>
              <a:ea typeface="+mn-ea"/>
              <a:cs typeface="+mn-cs"/>
            </a:rPr>
            <a:t>国の再算定に伴う普通地方交付税の増による地方交付税の増や地方特例交付金や市債の</a:t>
          </a:r>
          <a:r>
            <a:rPr kumimoji="1" lang="ja-JP" altLang="ja-JP" sz="1100">
              <a:solidFill>
                <a:schemeClr val="dk1"/>
              </a:solidFill>
              <a:effectLst/>
              <a:latin typeface="+mn-lt"/>
              <a:ea typeface="+mn-ea"/>
              <a:cs typeface="+mn-cs"/>
            </a:rPr>
            <a:t>増等により歳入歳出差引が</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となったため、前年度に比べ</a:t>
          </a:r>
          <a:r>
            <a:rPr kumimoji="1" lang="ja-JP" altLang="en-US" sz="1100">
              <a:solidFill>
                <a:schemeClr val="dk1"/>
              </a:solidFill>
              <a:effectLst/>
              <a:latin typeface="+mn-lt"/>
              <a:ea typeface="+mn-ea"/>
              <a:cs typeface="+mn-cs"/>
            </a:rPr>
            <a:t>て</a:t>
          </a:r>
          <a:r>
            <a:rPr kumimoji="1" lang="en-US" altLang="ja-JP" sz="1100">
              <a:solidFill>
                <a:schemeClr val="dk1"/>
              </a:solidFill>
              <a:effectLst/>
              <a:latin typeface="+mn-lt"/>
              <a:ea typeface="+mn-ea"/>
              <a:cs typeface="+mn-cs"/>
            </a:rPr>
            <a:t>0.91</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し、実質単年度収支については、</a:t>
          </a:r>
          <a:r>
            <a:rPr kumimoji="1" lang="en-US" altLang="ja-JP" sz="1100">
              <a:solidFill>
                <a:schemeClr val="dk1"/>
              </a:solidFill>
              <a:effectLst/>
              <a:latin typeface="+mn-lt"/>
              <a:ea typeface="+mn-ea"/>
              <a:cs typeface="+mn-cs"/>
            </a:rPr>
            <a:t>3.36</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茨城県那珂市</a:t>
          </a:r>
        </a:p>
      </xdr:txBody>
    </xdr:sp>
    <xdr:clientData/>
  </xdr:twoCellAnchor>
  <xdr:twoCellAnchor editAs="oneCell">
    <xdr:from>
      <xdr:col>1</xdr:col>
      <xdr:colOff>0</xdr:colOff>
      <xdr:row>3</xdr:row>
      <xdr:rowOff>28575</xdr:rowOff>
    </xdr:from>
    <xdr:to>
      <xdr:col>4</xdr:col>
      <xdr:colOff>914400</xdr:colOff>
      <xdr:row>4</xdr:row>
      <xdr:rowOff>200025</xdr:rowOff>
    </xdr:to>
    <xdr:sp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実質赤字比率及び連結実質赤字比率の状況については、いずれの年度も黒字となっている。</a:t>
          </a: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水道事業会計については、木崎浄水場に係る工事費等の増により資本的収支の不足額が増加したため、</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0.84</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ポイント減少した。下水道事業会計については、企業債の新規発行を抑制しており、企業債残高の減少に伴う流動負債の減少により、</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0.11</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ポイント上昇した。</a:t>
          </a: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今後も、第</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次那珂市総合計画に基づき、健全で効率的な行財政運営の推進に努めていく。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茨城県那珂市</a:t>
          </a:r>
        </a:p>
      </xdr:txBody>
    </xdr:sp>
    <xdr:clientData/>
  </xdr:twoCellAnchor>
  <xdr:twoCellAnchor>
    <xdr:from>
      <xdr:col>1</xdr:col>
      <xdr:colOff>0</xdr:colOff>
      <xdr:row>43</xdr:row>
      <xdr:rowOff>0</xdr:rowOff>
    </xdr:from>
    <xdr:to>
      <xdr:col>10</xdr:col>
      <xdr:colOff>0</xdr:colOff>
      <xdr:row>44</xdr:row>
      <xdr:rowOff>0</xdr:rowOff>
    </xdr:to>
    <xdr:sp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元利償還金については、臨時財政対策債の償還終了等により</a:t>
          </a:r>
          <a:r>
            <a:rPr kumimoji="1" lang="en-US" altLang="ja-JP" sz="1200">
              <a:latin typeface="ＭＳ ゴシック" pitchFamily="49" charset="-128"/>
              <a:ea typeface="ＭＳ ゴシック" pitchFamily="49" charset="-128"/>
            </a:rPr>
            <a:t>3.5</a:t>
          </a:r>
          <a:r>
            <a:rPr kumimoji="1" lang="ja-JP" altLang="en-US" sz="1200">
              <a:latin typeface="ＭＳ ゴシック" pitchFamily="49" charset="-128"/>
              <a:ea typeface="ＭＳ ゴシック" pitchFamily="49" charset="-128"/>
            </a:rPr>
            <a:t>％減少した。公営企業債に対する繰出金については、公共下水道事業における準元利償還金の減により</a:t>
          </a:r>
          <a:r>
            <a:rPr kumimoji="1" lang="en-US" altLang="ja-JP" sz="1200">
              <a:latin typeface="ＭＳ ゴシック" pitchFamily="49" charset="-128"/>
              <a:ea typeface="ＭＳ ゴシック" pitchFamily="49" charset="-128"/>
            </a:rPr>
            <a:t>3.3</a:t>
          </a:r>
          <a:r>
            <a:rPr kumimoji="1" lang="ja-JP" altLang="en-US" sz="1200">
              <a:latin typeface="ＭＳ ゴシック" pitchFamily="49" charset="-128"/>
              <a:ea typeface="ＭＳ ゴシック" pitchFamily="49" charset="-128"/>
            </a:rPr>
            <a:t>％減少した。算入公債費等については、事業費補正による公債費が、下水道費算入額の減等により</a:t>
          </a:r>
          <a:r>
            <a:rPr kumimoji="1" lang="en-US" altLang="ja-JP" sz="1200">
              <a:latin typeface="ＭＳ ゴシック" pitchFamily="49" charset="-128"/>
              <a:ea typeface="ＭＳ ゴシック" pitchFamily="49" charset="-128"/>
            </a:rPr>
            <a:t>3.2</a:t>
          </a:r>
          <a:r>
            <a:rPr kumimoji="1" lang="ja-JP" altLang="en-US" sz="1200">
              <a:latin typeface="ＭＳ ゴシック" pitchFamily="49" charset="-128"/>
              <a:ea typeface="ＭＳ ゴシック" pitchFamily="49" charset="-128"/>
            </a:rPr>
            <a:t>％減少し、災害復旧費等に係る基準財政需要額は、臨時財政対策債償還基金費の算入額の減により</a:t>
          </a:r>
          <a:r>
            <a:rPr kumimoji="1" lang="en-US" altLang="ja-JP" sz="1200">
              <a:latin typeface="ＭＳ ゴシック" pitchFamily="49" charset="-128"/>
              <a:ea typeface="ＭＳ ゴシック" pitchFamily="49" charset="-128"/>
            </a:rPr>
            <a:t>2.3</a:t>
          </a:r>
          <a:r>
            <a:rPr kumimoji="1" lang="ja-JP" altLang="en-US" sz="1200">
              <a:latin typeface="ＭＳ ゴシック" pitchFamily="49" charset="-128"/>
              <a:ea typeface="ＭＳ ゴシック" pitchFamily="49" charset="-128"/>
            </a:rPr>
            <a:t>％減少した。実質公債費比率の分子の額としては、前年度より</a:t>
          </a:r>
          <a:r>
            <a:rPr kumimoji="1" lang="en-US" altLang="ja-JP" sz="1200">
              <a:latin typeface="ＭＳ ゴシック" pitchFamily="49" charset="-128"/>
              <a:ea typeface="ＭＳ ゴシック" pitchFamily="49" charset="-128"/>
            </a:rPr>
            <a:t>3.7</a:t>
          </a:r>
          <a:r>
            <a:rPr kumimoji="1" lang="ja-JP" altLang="en-US" sz="1200">
              <a:latin typeface="ＭＳ ゴシック" pitchFamily="49" charset="-128"/>
              <a:ea typeface="ＭＳ ゴシック" pitchFamily="49" charset="-128"/>
            </a:rPr>
            <a:t>％減少することとなった。組合等が起こした地方債の元利償還金に対する負担金等については、大宮地方環境整備組合が起こした地方債に充てた負担金の皆増により</a:t>
          </a:r>
          <a:r>
            <a:rPr kumimoji="1" lang="en-US" altLang="ja-JP" sz="1200">
              <a:latin typeface="ＭＳ ゴシック" pitchFamily="49" charset="-128"/>
              <a:ea typeface="ＭＳ ゴシック" pitchFamily="49" charset="-128"/>
            </a:rPr>
            <a:t>4</a:t>
          </a:r>
          <a:r>
            <a:rPr kumimoji="1" lang="ja-JP" altLang="en-US" sz="1200">
              <a:latin typeface="ＭＳ ゴシック" pitchFamily="49" charset="-128"/>
              <a:ea typeface="ＭＳ ゴシック" pitchFamily="49" charset="-128"/>
            </a:rPr>
            <a:t>百万円の計上となった。</a:t>
          </a:r>
        </a:p>
        <a:p>
          <a:r>
            <a:rPr kumimoji="1" lang="ja-JP" altLang="en-US" sz="1200">
              <a:latin typeface="ＭＳ ゴシック" pitchFamily="49" charset="-128"/>
              <a:ea typeface="ＭＳ ゴシック" pitchFamily="49" charset="-128"/>
            </a:rPr>
            <a:t>　引き続き事業を厳選し、適正な地方債発行に努め、公債費の抑制を図っていく。</a:t>
          </a:r>
        </a:p>
      </xdr:txBody>
    </xdr:sp>
    <xdr:clientData/>
  </xdr:twoCellAnchor>
  <xdr:twoCellAnchor>
    <xdr:from>
      <xdr:col>1</xdr:col>
      <xdr:colOff>0</xdr:colOff>
      <xdr:row>56</xdr:row>
      <xdr:rowOff>0</xdr:rowOff>
    </xdr:from>
    <xdr:to>
      <xdr:col>10</xdr:col>
      <xdr:colOff>0</xdr:colOff>
      <xdr:row>57</xdr:row>
      <xdr:rowOff>0</xdr:rowOff>
    </xdr:to>
    <xdr:sp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当市において、満期一括償還地方債の借入はないことから、減債基金積立額に数値が計上されていないものである。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茨城県那珂市</a:t>
          </a:r>
        </a:p>
      </xdr:txBody>
    </xdr:sp>
    <xdr:clientData/>
  </xdr:twoCellAnchor>
  <xdr:twoCellAnchor>
    <xdr:from>
      <xdr:col>1</xdr:col>
      <xdr:colOff>0</xdr:colOff>
      <xdr:row>39</xdr:row>
      <xdr:rowOff>0</xdr:rowOff>
    </xdr:from>
    <xdr:to>
      <xdr:col>8</xdr:col>
      <xdr:colOff>0</xdr:colOff>
      <xdr:row>40</xdr:row>
      <xdr:rowOff>0</xdr:rowOff>
    </xdr:to>
    <xdr:sp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一般会計等に係る地方債の現在高については、臨時財政対策債の償還進展等により前年度より</a:t>
          </a:r>
          <a:r>
            <a:rPr kumimoji="1" lang="en-US" altLang="ja-JP" sz="1400">
              <a:latin typeface="ＭＳ ゴシック" pitchFamily="49" charset="-128"/>
              <a:ea typeface="ＭＳ ゴシック" pitchFamily="49" charset="-128"/>
            </a:rPr>
            <a:t>1.8</a:t>
          </a:r>
          <a:r>
            <a:rPr kumimoji="1" lang="ja-JP" altLang="en-US" sz="1400">
              <a:latin typeface="ＭＳ ゴシック" pitchFamily="49" charset="-128"/>
              <a:ea typeface="ＭＳ ゴシック" pitchFamily="49" charset="-128"/>
            </a:rPr>
            <a:t>％減少した。公営企業債等繰入見込額については、下水道事業会計における繰入算入率の増による繰入見込額の増等により</a:t>
          </a:r>
          <a:r>
            <a:rPr kumimoji="1" lang="en-US" altLang="ja-JP" sz="1400">
              <a:latin typeface="ＭＳ ゴシック" pitchFamily="49" charset="-128"/>
              <a:ea typeface="ＭＳ ゴシック" pitchFamily="49" charset="-128"/>
            </a:rPr>
            <a:t>0.5</a:t>
          </a:r>
          <a:r>
            <a:rPr kumimoji="1" lang="ja-JP" altLang="en-US" sz="1400">
              <a:latin typeface="ＭＳ ゴシック" pitchFamily="49" charset="-128"/>
              <a:ea typeface="ＭＳ ゴシック" pitchFamily="49" charset="-128"/>
            </a:rPr>
            <a:t>％増加した。他方、基準財政需要額算入見込額については、臨時財政対策債の償還進展等により</a:t>
          </a:r>
          <a:r>
            <a:rPr kumimoji="1" lang="en-US" altLang="ja-JP" sz="1400">
              <a:latin typeface="ＭＳ ゴシック" pitchFamily="49" charset="-128"/>
              <a:ea typeface="ＭＳ ゴシック" pitchFamily="49" charset="-128"/>
            </a:rPr>
            <a:t>3.2</a:t>
          </a:r>
          <a:r>
            <a:rPr kumimoji="1" lang="ja-JP" altLang="en-US" sz="1400">
              <a:latin typeface="ＭＳ ゴシック" pitchFamily="49" charset="-128"/>
              <a:ea typeface="ＭＳ ゴシック" pitchFamily="49" charset="-128"/>
            </a:rPr>
            <a:t>％減少したものの、充当可能特定歳入については、都市計画税充当見込額の増等により</a:t>
          </a:r>
          <a:r>
            <a:rPr kumimoji="1" lang="en-US" altLang="ja-JP" sz="1400">
              <a:latin typeface="ＭＳ ゴシック" pitchFamily="49" charset="-128"/>
              <a:ea typeface="ＭＳ ゴシック" pitchFamily="49" charset="-128"/>
            </a:rPr>
            <a:t>11.2</a:t>
          </a:r>
          <a:r>
            <a:rPr kumimoji="1" lang="ja-JP" altLang="en-US" sz="1400">
              <a:latin typeface="ＭＳ ゴシック" pitchFamily="49" charset="-128"/>
              <a:ea typeface="ＭＳ ゴシック" pitchFamily="49" charset="-128"/>
            </a:rPr>
            <a:t>％増加した。そのため、将来負担比率の分子の額は前年度より</a:t>
          </a:r>
          <a:r>
            <a:rPr kumimoji="1" lang="en-US" altLang="ja-JP" sz="1400">
              <a:latin typeface="ＭＳ ゴシック" pitchFamily="49" charset="-128"/>
              <a:ea typeface="ＭＳ ゴシック" pitchFamily="49" charset="-128"/>
            </a:rPr>
            <a:t>7.6</a:t>
          </a:r>
          <a:r>
            <a:rPr kumimoji="1" lang="ja-JP" altLang="en-US" sz="1400">
              <a:latin typeface="ＭＳ ゴシック" pitchFamily="49" charset="-128"/>
              <a:ea typeface="ＭＳ ゴシック" pitchFamily="49" charset="-128"/>
            </a:rPr>
            <a:t>％増加することとなった。</a:t>
          </a:r>
        </a:p>
        <a:p>
          <a:r>
            <a:rPr kumimoji="1" lang="ja-JP" altLang="en-US" sz="1400">
              <a:latin typeface="ＭＳ ゴシック" pitchFamily="49" charset="-128"/>
              <a:ea typeface="ＭＳ ゴシック" pitchFamily="49" charset="-128"/>
            </a:rPr>
            <a:t>　今後については、適切な地方債の発行と基金の適切な管理にあわせて、行財政改革の取組を推進していくことにより安定した財源の確保を図っていく。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茨城県那珂市</a:t>
          </a:r>
        </a:p>
      </xdr:txBody>
    </xdr:sp>
    <xdr:clientData/>
  </xdr:twoCellAnchor>
  <xdr:twoCellAnchor>
    <xdr:from>
      <xdr:col>0</xdr:col>
      <xdr:colOff>533400</xdr:colOff>
      <xdr:row>4</xdr:row>
      <xdr:rowOff>118629</xdr:rowOff>
    </xdr:from>
    <xdr:to>
      <xdr:col>2</xdr:col>
      <xdr:colOff>1009650</xdr:colOff>
      <xdr:row>6</xdr:row>
      <xdr:rowOff>185304</xdr:rowOff>
    </xdr:to>
    <xdr:sp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mn-lt"/>
              <a:ea typeface="+mn-ea"/>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基金全体としては、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合併特例債を活用したまちづくり振興基金を造成したことにより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552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基金利子分として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百万円及び会計剰余金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百万円を財政調整基金に</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積み立てたことから、基金全体は増加となった。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については、行財政改革、経費節減等により捻出した額及び歳出の不用額を基金に積み立てていくことを想定している。積立先としては、使途目的が明確である特定目的基金への積立てを優先的に行う方針である。なお、森林環境譲与基金については、公共施設の木質化を念頭に置き、適宜活用し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公共施設整備基金：公共施設の計画的かつ円滑な整備を図る目的</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学校施設整備等基金：市内学校の補修、改造、改築その他教育環境の整備に充てる目的</a:t>
          </a:r>
          <a:endParaRPr lang="ja-JP" altLang="ja-JP" sz="1300">
            <a:effectLst/>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まちづくり振興基金：市民の一体感の醸成及び地域の振興に資する目的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農業農村整備基金：地域農業の振興と活性化とともに、国際環境に対応した農業構造を構築する目的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ふるさとづくり基金：自然環境の保全とともに、特産品の開発等活気あるまちづくりを推進する目的</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市民の一体感の醸成及び地域の振興に資する</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ため、</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合併特例債を活用したまちづくり振興基金を</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新たに</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造成</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した。</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複合型交流拠点施設「道の駅」推進事業の基本設計及び測量設計等</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百万円を取り崩した結果、基金残高が減少している。その他の基金については、利子分の積立てに留まるため、ほぼ横ばいである。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共施設整備基金については、公共施設の老朽化が全般的に進んでおり、計画的に設備の更新を行っていくこととしているため、減少していく見込みである。学校施設整備等基金についても、学校施設の個別施設計画に沿った老朽化への対応</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加えて、教育のデジタル化への対応のため、資金需要が増加していく見込みであることから基金残高は減少していくことが見込まれる。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令和元年度に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百万円を積み立て、平成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年度末時点の水準まで回復して以降、</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の状況である。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扶助費等の社会保障関係経費の増加、公共施設の老朽化による更新等、需要の増加要因が引き続き存在し、基金取崩しによる財源捻出を行わざるを得ない状況が発生すると想定されることから、財政調整基金は減少していく見込みであ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減債基金については、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基金利子分の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を積み立てたため増加している。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減債基金については、行財政改革、経費節減等により捻出した額及び歳出の不用額を積み立てていく方針である。今後は、想定される大規模事業の起債が見込まれることから減少していく見込みである。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xdr:nvGraphicFramePr>
        <xdr:cNvPr id="2" name="グラフ1">
          <a:extLst>
            <a:ext uri="{FF2B5EF4-FFF2-40B4-BE49-F238E27FC236}">
              <a16:creationId xmlns:a16="http://schemas.microsoft.com/office/drawing/2014/main" id="{4049EC17-D766-49AB-ABE0-AE80E5B215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xdr:nvGraphicFramePr>
        <xdr:cNvPr id="3" name="グラフ2">
          <a:extLst>
            <a:ext uri="{FF2B5EF4-FFF2-40B4-BE49-F238E27FC236}">
              <a16:creationId xmlns:a16="http://schemas.microsoft.com/office/drawing/2014/main" id="{2CC41510-8B3B-43FA-B9CE-35C12CEDA9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textlink="">
      <xdr:nvSpPr>
        <xdr:cNvPr id="4" name="正方形/長方形 3">
          <a:extLst>
            <a:ext uri="{FF2B5EF4-FFF2-40B4-BE49-F238E27FC236}">
              <a16:creationId xmlns:a16="http://schemas.microsoft.com/office/drawing/2014/main" id="{B5E72461-BE5C-4E16-BE05-F9946B9A5F48}"/>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textlink="">
      <xdr:nvSpPr>
        <xdr:cNvPr id="5" name="正方形/長方形 4">
          <a:extLst>
            <a:ext uri="{FF2B5EF4-FFF2-40B4-BE49-F238E27FC236}">
              <a16:creationId xmlns:a16="http://schemas.microsoft.com/office/drawing/2014/main" id="{07E55AD7-7366-4ED4-B2B5-07F4E79F8F2F}"/>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textlink="">
      <xdr:nvSpPr>
        <xdr:cNvPr id="6" name="正方形/長方形 5">
          <a:extLst>
            <a:ext uri="{FF2B5EF4-FFF2-40B4-BE49-F238E27FC236}">
              <a16:creationId xmlns:a16="http://schemas.microsoft.com/office/drawing/2014/main" id="{3128F4B2-282D-450C-B227-695CBF7B398F}"/>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textlink="">
      <xdr:nvSpPr>
        <xdr:cNvPr id="7" name="正方形/長方形 6">
          <a:extLst>
            <a:ext uri="{FF2B5EF4-FFF2-40B4-BE49-F238E27FC236}">
              <a16:creationId xmlns:a16="http://schemas.microsoft.com/office/drawing/2014/main" id="{B6EF456E-5E55-4E8F-8938-909CCEEE14FE}"/>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textlink="">
      <xdr:nvSpPr>
        <xdr:cNvPr id="8" name="正方形/長方形 7">
          <a:extLst>
            <a:ext uri="{FF2B5EF4-FFF2-40B4-BE49-F238E27FC236}">
              <a16:creationId xmlns:a16="http://schemas.microsoft.com/office/drawing/2014/main" id="{08A59702-0B0D-4217-AD0A-AAC69F41F764}"/>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textlink="">
      <xdr:nvSpPr>
        <xdr:cNvPr id="9" name="正方形/長方形 8">
          <a:extLst>
            <a:ext uri="{FF2B5EF4-FFF2-40B4-BE49-F238E27FC236}">
              <a16:creationId xmlns:a16="http://schemas.microsoft.com/office/drawing/2014/main" id="{4D1BD109-A4F0-4BEA-A485-5DF086F0C54B}"/>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textlink="">
      <xdr:nvSpPr>
        <xdr:cNvPr id="10" name="正方形/長方形 9">
          <a:extLst>
            <a:ext uri="{FF2B5EF4-FFF2-40B4-BE49-F238E27FC236}">
              <a16:creationId xmlns:a16="http://schemas.microsoft.com/office/drawing/2014/main" id="{4B363FD7-38FE-4E7E-9B78-33CCC540038C}"/>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textlink="">
      <xdr:nvSpPr>
        <xdr:cNvPr id="11" name="正方形/長方形 10">
          <a:extLst>
            <a:ext uri="{FF2B5EF4-FFF2-40B4-BE49-F238E27FC236}">
              <a16:creationId xmlns:a16="http://schemas.microsoft.com/office/drawing/2014/main" id="{C86A5AC4-3CB3-47B3-ACF6-B1AD7F4BB411}"/>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textlink="">
      <xdr:nvSpPr>
        <xdr:cNvPr id="12" name="正方形/長方形 11">
          <a:extLst>
            <a:ext uri="{FF2B5EF4-FFF2-40B4-BE49-F238E27FC236}">
              <a16:creationId xmlns:a16="http://schemas.microsoft.com/office/drawing/2014/main" id="{CB16086B-9A5B-47B2-8746-9D08772D8E30}"/>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textlink="">
      <xdr:nvSpPr>
        <xdr:cNvPr id="13" name="正方形/長方形 12">
          <a:extLst>
            <a:ext uri="{FF2B5EF4-FFF2-40B4-BE49-F238E27FC236}">
              <a16:creationId xmlns:a16="http://schemas.microsoft.com/office/drawing/2014/main" id="{FEFDAB38-D219-496A-ADD0-D15D53D166A4}"/>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textlink="">
      <xdr:nvSpPr>
        <xdr:cNvPr id="14" name="正方形/長方形 13">
          <a:extLst>
            <a:ext uri="{FF2B5EF4-FFF2-40B4-BE49-F238E27FC236}">
              <a16:creationId xmlns:a16="http://schemas.microsoft.com/office/drawing/2014/main" id="{0F0F66A7-042C-4554-B4FC-E138A98A19CF}"/>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textlink="">
      <xdr:nvSpPr>
        <xdr:cNvPr id="15" name="正方形/長方形 14">
          <a:extLst>
            <a:ext uri="{FF2B5EF4-FFF2-40B4-BE49-F238E27FC236}">
              <a16:creationId xmlns:a16="http://schemas.microsoft.com/office/drawing/2014/main" id="{CFF6DD57-7065-42F4-ABE9-572357B91955}"/>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茨城県那珂市</a:t>
          </a:r>
        </a:p>
      </xdr:txBody>
    </xdr:sp>
    <xdr:clientData/>
  </xdr:twoCellAnchor>
  <xdr:twoCellAnchor>
    <xdr:from>
      <xdr:col>73</xdr:col>
      <xdr:colOff>34925</xdr:colOff>
      <xdr:row>0</xdr:row>
      <xdr:rowOff>190500</xdr:rowOff>
    </xdr:from>
    <xdr:to>
      <xdr:col>87</xdr:col>
      <xdr:colOff>28575</xdr:colOff>
      <xdr:row>1</xdr:row>
      <xdr:rowOff>206375</xdr:rowOff>
    </xdr:to>
    <xdr:sp textlink="">
      <xdr:nvSpPr>
        <xdr:cNvPr id="16" name="正方形/長方形 15">
          <a:extLst>
            <a:ext uri="{FF2B5EF4-FFF2-40B4-BE49-F238E27FC236}">
              <a16:creationId xmlns:a16="http://schemas.microsoft.com/office/drawing/2014/main" id="{0DFA2B6B-4D96-47CF-AC33-F2B333A6F780}"/>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textlink="">
      <xdr:nvSpPr>
        <xdr:cNvPr id="17" name="正方形/長方形 16">
          <a:extLst>
            <a:ext uri="{FF2B5EF4-FFF2-40B4-BE49-F238E27FC236}">
              <a16:creationId xmlns:a16="http://schemas.microsoft.com/office/drawing/2014/main" id="{599C51B5-C071-483E-ADE2-121B3A8A8DDD}"/>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textlink="">
      <xdr:nvSpPr>
        <xdr:cNvPr id="18" name="正方形/長方形 17">
          <a:extLst>
            <a:ext uri="{FF2B5EF4-FFF2-40B4-BE49-F238E27FC236}">
              <a16:creationId xmlns:a16="http://schemas.microsoft.com/office/drawing/2014/main" id="{9B77594E-48FC-4647-BE94-53EC0B1FFFBB}"/>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textlink="">
      <xdr:nvSpPr>
        <xdr:cNvPr id="19" name="正方形/長方形 18">
          <a:extLst>
            <a:ext uri="{FF2B5EF4-FFF2-40B4-BE49-F238E27FC236}">
              <a16:creationId xmlns:a16="http://schemas.microsoft.com/office/drawing/2014/main" id="{BD1BA26C-541B-4D18-B736-35CE8D48BEB0}"/>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textlink="">
      <xdr:nvSpPr>
        <xdr:cNvPr id="20" name="正方形/長方形 19">
          <a:extLst>
            <a:ext uri="{FF2B5EF4-FFF2-40B4-BE49-F238E27FC236}">
              <a16:creationId xmlns:a16="http://schemas.microsoft.com/office/drawing/2014/main" id="{AF41B9D3-D536-4883-9659-E56C2D13004A}"/>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textlink="">
      <xdr:nvSpPr>
        <xdr:cNvPr id="21" name="正方形/長方形 20">
          <a:extLst>
            <a:ext uri="{FF2B5EF4-FFF2-40B4-BE49-F238E27FC236}">
              <a16:creationId xmlns:a16="http://schemas.microsoft.com/office/drawing/2014/main" id="{0557A44C-D097-42E1-A3A3-DEDA6A239CE0}"/>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53,167
52,756
97.82
24,690,727
23,400,387
1,195,161
13,694,517
16,440,477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textlink="">
      <xdr:nvSpPr>
        <xdr:cNvPr id="22" name="正方形/長方形 21">
          <a:extLst>
            <a:ext uri="{FF2B5EF4-FFF2-40B4-BE49-F238E27FC236}">
              <a16:creationId xmlns:a16="http://schemas.microsoft.com/office/drawing/2014/main" id="{0F9B5A85-0C02-4299-A129-E89FCB5095D4}"/>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textlink="">
      <xdr:nvSpPr>
        <xdr:cNvPr id="23" name="正方形/長方形 22">
          <a:extLst>
            <a:ext uri="{FF2B5EF4-FFF2-40B4-BE49-F238E27FC236}">
              <a16:creationId xmlns:a16="http://schemas.microsoft.com/office/drawing/2014/main" id="{9EED837E-E8B5-4A0F-B155-9FE9A3075B79}"/>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textlink="">
      <xdr:nvSpPr>
        <xdr:cNvPr id="24" name="正方形/長方形 23">
          <a:extLst>
            <a:ext uri="{FF2B5EF4-FFF2-40B4-BE49-F238E27FC236}">
              <a16:creationId xmlns:a16="http://schemas.microsoft.com/office/drawing/2014/main" id="{3032D5E7-CC99-48FE-8247-1B840A124207}"/>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textlink="">
      <xdr:nvSpPr>
        <xdr:cNvPr id="25" name="正方形/長方形 24">
          <a:extLst>
            <a:ext uri="{FF2B5EF4-FFF2-40B4-BE49-F238E27FC236}">
              <a16:creationId xmlns:a16="http://schemas.microsoft.com/office/drawing/2014/main" id="{AF69BF81-628B-4208-BBA1-A07128ABE064}"/>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textlink="">
      <xdr:nvSpPr>
        <xdr:cNvPr id="26" name="正方形/長方形 25">
          <a:extLst>
            <a:ext uri="{FF2B5EF4-FFF2-40B4-BE49-F238E27FC236}">
              <a16:creationId xmlns:a16="http://schemas.microsoft.com/office/drawing/2014/main" id="{4032B723-170A-4DFB-90E4-D62BE84D7511}"/>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textlink="">
      <xdr:nvSpPr>
        <xdr:cNvPr id="27" name="正方形/長方形 26">
          <a:extLst>
            <a:ext uri="{FF2B5EF4-FFF2-40B4-BE49-F238E27FC236}">
              <a16:creationId xmlns:a16="http://schemas.microsoft.com/office/drawing/2014/main" id="{7ACB7481-0872-4D11-BA38-4C4495B203E1}"/>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textlink="">
      <xdr:nvSpPr>
        <xdr:cNvPr id="28" name="角丸四角形 27">
          <a:extLst>
            <a:ext uri="{FF2B5EF4-FFF2-40B4-BE49-F238E27FC236}">
              <a16:creationId xmlns:a16="http://schemas.microsoft.com/office/drawing/2014/main" id="{C345A089-1803-470B-84A9-ED0E2281618C}"/>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textlink="">
      <xdr:nvSpPr>
        <xdr:cNvPr id="29" name="正方形/長方形 28">
          <a:extLst>
            <a:ext uri="{FF2B5EF4-FFF2-40B4-BE49-F238E27FC236}">
              <a16:creationId xmlns:a16="http://schemas.microsoft.com/office/drawing/2014/main" id="{788C0C22-66B5-4AD0-BC35-87875792AA57}"/>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textlink="">
      <xdr:nvSpPr>
        <xdr:cNvPr id="30" name="正方形/長方形 29">
          <a:extLst>
            <a:ext uri="{FF2B5EF4-FFF2-40B4-BE49-F238E27FC236}">
              <a16:creationId xmlns:a16="http://schemas.microsoft.com/office/drawing/2014/main" id="{24BB8E4E-2264-4C8E-B96A-0330B57D6D5B}"/>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textlink="">
      <xdr:nvSpPr>
        <xdr:cNvPr id="31" name="正方形/長方形 30">
          <a:extLst>
            <a:ext uri="{FF2B5EF4-FFF2-40B4-BE49-F238E27FC236}">
              <a16:creationId xmlns:a16="http://schemas.microsoft.com/office/drawing/2014/main" id="{18C0F3A4-9E07-4912-9D9E-E32E3A19A47A}"/>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1B9B6C10-CF83-46BC-A3F9-7971CB3FCCB0}"/>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textlink="">
      <xdr:nvSpPr>
        <xdr:cNvPr id="33" name="楕円 32">
          <a:extLst>
            <a:ext uri="{FF2B5EF4-FFF2-40B4-BE49-F238E27FC236}">
              <a16:creationId xmlns:a16="http://schemas.microsoft.com/office/drawing/2014/main" id="{ABED713F-AA63-42BB-AC35-8B9FBF06125E}"/>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textlink="">
      <xdr:nvSpPr>
        <xdr:cNvPr id="34" name="フローチャート: 判断 33">
          <a:extLst>
            <a:ext uri="{FF2B5EF4-FFF2-40B4-BE49-F238E27FC236}">
              <a16:creationId xmlns:a16="http://schemas.microsoft.com/office/drawing/2014/main" id="{D59BE8A3-C194-46AE-9646-142E827367D0}"/>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EE26EABB-D660-4005-BE1D-EFC61965921F}"/>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71C03287-54D9-4B07-B084-2E856C438C6B}"/>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98E05CED-1CEE-4715-B444-9719E95EED87}"/>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253DF159-6967-449D-BC9E-4F01F06D2AD3}"/>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textlink="">
      <xdr:nvSpPr>
        <xdr:cNvPr id="39" name="テキスト ボックス 38">
          <a:extLst>
            <a:ext uri="{FF2B5EF4-FFF2-40B4-BE49-F238E27FC236}">
              <a16:creationId xmlns:a16="http://schemas.microsoft.com/office/drawing/2014/main" id="{376D888F-D164-41D2-9188-DD68DCDD864F}"/>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textlink="">
      <xdr:nvSpPr>
        <xdr:cNvPr id="40" name="テキスト ボックス 39">
          <a:extLst>
            <a:ext uri="{FF2B5EF4-FFF2-40B4-BE49-F238E27FC236}">
              <a16:creationId xmlns:a16="http://schemas.microsoft.com/office/drawing/2014/main" id="{4E97A836-E3AE-4F71-98CE-7170B2338484}"/>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textlink="">
      <xdr:nvSpPr>
        <xdr:cNvPr id="41" name="テキスト ボックス 40">
          <a:extLst>
            <a:ext uri="{FF2B5EF4-FFF2-40B4-BE49-F238E27FC236}">
              <a16:creationId xmlns:a16="http://schemas.microsoft.com/office/drawing/2014/main" id="{30776870-6493-4A63-9787-002A446BD691}"/>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textlink="">
      <xdr:nvSpPr>
        <xdr:cNvPr id="42" name="テキスト ボックス 41">
          <a:extLst>
            <a:ext uri="{FF2B5EF4-FFF2-40B4-BE49-F238E27FC236}">
              <a16:creationId xmlns:a16="http://schemas.microsoft.com/office/drawing/2014/main" id="{318E5BE0-5862-48A1-BE56-3995EED7C11E}"/>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textlink="">
      <xdr:nvSpPr>
        <xdr:cNvPr id="43" name="テキスト ボックス 42">
          <a:extLst>
            <a:ext uri="{FF2B5EF4-FFF2-40B4-BE49-F238E27FC236}">
              <a16:creationId xmlns:a16="http://schemas.microsoft.com/office/drawing/2014/main" id="{778D634E-CD38-4FAB-A269-B26B2D4C0A35}"/>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textlink="">
      <xdr:nvSpPr>
        <xdr:cNvPr id="44" name="正方形/長方形 43">
          <a:extLst>
            <a:ext uri="{FF2B5EF4-FFF2-40B4-BE49-F238E27FC236}">
              <a16:creationId xmlns:a16="http://schemas.microsoft.com/office/drawing/2014/main" id="{ABC23726-2011-4EC2-950A-167D24157E1C}"/>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textlink="">
      <xdr:nvSpPr>
        <xdr:cNvPr id="45" name="正方形/長方形 44">
          <a:extLst>
            <a:ext uri="{FF2B5EF4-FFF2-40B4-BE49-F238E27FC236}">
              <a16:creationId xmlns:a16="http://schemas.microsoft.com/office/drawing/2014/main" id="{028E136F-A6C9-4A25-86B6-1A4FFB9AE2AA}"/>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textlink="">
      <xdr:nvSpPr>
        <xdr:cNvPr id="46" name="正方形/長方形 45">
          <a:extLst>
            <a:ext uri="{FF2B5EF4-FFF2-40B4-BE49-F238E27FC236}">
              <a16:creationId xmlns:a16="http://schemas.microsoft.com/office/drawing/2014/main" id="{211D777F-4E9A-474A-A240-647CFBF9598F}"/>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textlink="">
      <xdr:nvSpPr>
        <xdr:cNvPr id="47" name="正方形/長方形 46">
          <a:extLst>
            <a:ext uri="{FF2B5EF4-FFF2-40B4-BE49-F238E27FC236}">
              <a16:creationId xmlns:a16="http://schemas.microsoft.com/office/drawing/2014/main" id="{8E06CF8C-8F85-47AA-B60F-D7CFC53336BD}"/>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textlink="">
      <xdr:nvSpPr>
        <xdr:cNvPr id="48" name="正方形/長方形 47">
          <a:extLst>
            <a:ext uri="{FF2B5EF4-FFF2-40B4-BE49-F238E27FC236}">
              <a16:creationId xmlns:a16="http://schemas.microsoft.com/office/drawing/2014/main" id="{1CC70F52-27AA-4259-820E-6A3B297A8D76}"/>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textlink="">
      <xdr:nvSpPr>
        <xdr:cNvPr id="49" name="正方形/長方形 48">
          <a:extLst>
            <a:ext uri="{FF2B5EF4-FFF2-40B4-BE49-F238E27FC236}">
              <a16:creationId xmlns:a16="http://schemas.microsoft.com/office/drawing/2014/main" id="{4C4FB17A-4CD9-4088-9009-AD0AD7E89678}"/>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textlink="">
      <xdr:nvSpPr>
        <xdr:cNvPr id="50" name="正方形/長方形 49">
          <a:extLst>
            <a:ext uri="{FF2B5EF4-FFF2-40B4-BE49-F238E27FC236}">
              <a16:creationId xmlns:a16="http://schemas.microsoft.com/office/drawing/2014/main" id="{94B8D3BC-56C0-4ABA-9C3D-9EDCD4F4ED98}"/>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textlink="">
      <xdr:nvSpPr>
        <xdr:cNvPr id="51" name="正方形/長方形 50">
          <a:extLst>
            <a:ext uri="{FF2B5EF4-FFF2-40B4-BE49-F238E27FC236}">
              <a16:creationId xmlns:a16="http://schemas.microsoft.com/office/drawing/2014/main" id="{13396BF7-4182-413E-BC4F-6A65506B966F}"/>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43</xdr:col>
      <xdr:colOff>149225</xdr:colOff>
      <xdr:row>22</xdr:row>
      <xdr:rowOff>28575</xdr:rowOff>
    </xdr:from>
    <xdr:to>
      <xdr:col>51</xdr:col>
      <xdr:colOff>149225</xdr:colOff>
      <xdr:row>23</xdr:row>
      <xdr:rowOff>111125</xdr:rowOff>
    </xdr:to>
    <xdr:sp textlink="">
      <xdr:nvSpPr>
        <xdr:cNvPr id="52" name="正方形/長方形 51">
          <a:extLst>
            <a:ext uri="{FF2B5EF4-FFF2-40B4-BE49-F238E27FC236}">
              <a16:creationId xmlns:a16="http://schemas.microsoft.com/office/drawing/2014/main" id="{44BD3B5A-B252-4F3C-9243-117C12098894}"/>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textlink="">
      <xdr:nvSpPr>
        <xdr:cNvPr id="53" name="正方形/長方形 52">
          <a:extLst>
            <a:ext uri="{FF2B5EF4-FFF2-40B4-BE49-F238E27FC236}">
              <a16:creationId xmlns:a16="http://schemas.microsoft.com/office/drawing/2014/main" id="{248DADBC-1D12-4DCA-B172-CAE54B08AEB5}"/>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textlink="">
      <xdr:nvSpPr>
        <xdr:cNvPr id="54" name="正方形/長方形 53">
          <a:extLst>
            <a:ext uri="{FF2B5EF4-FFF2-40B4-BE49-F238E27FC236}">
              <a16:creationId xmlns:a16="http://schemas.microsoft.com/office/drawing/2014/main" id="{AD240630-3D29-44B3-B740-36E125F19C94}"/>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textlink="">
      <xdr:nvSpPr>
        <xdr:cNvPr id="55" name="正方形/長方形 54">
          <a:extLst>
            <a:ext uri="{FF2B5EF4-FFF2-40B4-BE49-F238E27FC236}">
              <a16:creationId xmlns:a16="http://schemas.microsoft.com/office/drawing/2014/main" id="{CAC6E563-265A-420B-8FDD-77A86CDF16C9}"/>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textlink="" fLocksText="0">
      <xdr:nvSpPr>
        <xdr:cNvPr id="56" name="テキスト ボックス 55">
          <a:extLst>
            <a:ext uri="{FF2B5EF4-FFF2-40B4-BE49-F238E27FC236}">
              <a16:creationId xmlns:a16="http://schemas.microsoft.com/office/drawing/2014/main" id="{5E13BBA5-A1E5-4963-9C99-DBCB4DE2EFEC}"/>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000">
              <a:solidFill>
                <a:sysClr val="windowText" lastClr="000000"/>
              </a:solidFill>
              <a:effectLst/>
              <a:latin typeface="ＭＳ ゴシック" panose="020B0609070205080204" pitchFamily="49" charset="-128"/>
              <a:ea typeface="ＭＳ ゴシック" panose="020B0609070205080204" pitchFamily="49" charset="-128"/>
              <a:cs typeface="+mn-cs"/>
            </a:rPr>
            <a:t>学校施設や公営住宅等、長寿命化につながる修繕等を計画的に進めているものの、過年度取得資産の減価償却により、類似団体平均を</a:t>
          </a:r>
          <a:r>
            <a:rPr kumimoji="1" lang="en-US" altLang="ja-JP" sz="1000">
              <a:solidFill>
                <a:sysClr val="windowText" lastClr="000000"/>
              </a:solidFill>
              <a:effectLst/>
              <a:latin typeface="ＭＳ ゴシック" panose="020B0609070205080204" pitchFamily="49" charset="-128"/>
              <a:ea typeface="ＭＳ ゴシック" panose="020B0609070205080204" pitchFamily="49" charset="-128"/>
              <a:cs typeface="+mn-cs"/>
            </a:rPr>
            <a:t>0.9</a:t>
          </a:r>
          <a:r>
            <a:rPr kumimoji="1" lang="ja-JP" altLang="ja-JP" sz="1000">
              <a:solidFill>
                <a:sysClr val="windowText" lastClr="000000"/>
              </a:solidFill>
              <a:effectLst/>
              <a:latin typeface="ＭＳ ゴシック" panose="020B0609070205080204" pitchFamily="49" charset="-128"/>
              <a:ea typeface="ＭＳ ゴシック" panose="020B0609070205080204" pitchFamily="49" charset="-128"/>
              <a:cs typeface="+mn-cs"/>
            </a:rPr>
            <a:t>ポイント上回った。昭和</a:t>
          </a:r>
          <a:r>
            <a:rPr kumimoji="1" lang="en-US" altLang="ja-JP" sz="1000">
              <a:solidFill>
                <a:sysClr val="windowText" lastClr="000000"/>
              </a:solidFill>
              <a:effectLst/>
              <a:latin typeface="ＭＳ ゴシック" panose="020B0609070205080204" pitchFamily="49" charset="-128"/>
              <a:ea typeface="ＭＳ ゴシック" panose="020B0609070205080204" pitchFamily="49" charset="-128"/>
              <a:cs typeface="+mn-cs"/>
            </a:rPr>
            <a:t>40</a:t>
          </a:r>
          <a:r>
            <a:rPr kumimoji="1" lang="ja-JP" altLang="ja-JP" sz="10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ysClr val="windowText" lastClr="000000"/>
              </a:solidFill>
              <a:effectLst/>
              <a:latin typeface="ＭＳ ゴシック" panose="020B0609070205080204" pitchFamily="49" charset="-128"/>
              <a:ea typeface="ＭＳ ゴシック" panose="020B0609070205080204" pitchFamily="49" charset="-128"/>
              <a:cs typeface="+mn-cs"/>
            </a:rPr>
            <a:t>50</a:t>
          </a:r>
          <a:r>
            <a:rPr kumimoji="1" lang="ja-JP" altLang="ja-JP" sz="1000">
              <a:solidFill>
                <a:sysClr val="windowText" lastClr="000000"/>
              </a:solidFill>
              <a:effectLst/>
              <a:latin typeface="ＭＳ ゴシック" panose="020B0609070205080204" pitchFamily="49" charset="-128"/>
              <a:ea typeface="ＭＳ ゴシック" panose="020B0609070205080204" pitchFamily="49" charset="-128"/>
              <a:cs typeface="+mn-cs"/>
            </a:rPr>
            <a:t>年代に建設した公共施設等の老朽化が進み、修繕や更新の費用増大が見込まれている。限られた財源の中で対応していくために、平成</a:t>
          </a:r>
          <a:r>
            <a:rPr kumimoji="1" lang="en-US" altLang="ja-JP" sz="1000">
              <a:solidFill>
                <a:sysClr val="windowText" lastClr="000000"/>
              </a:solidFill>
              <a:effectLst/>
              <a:latin typeface="ＭＳ ゴシック" panose="020B0609070205080204" pitchFamily="49" charset="-128"/>
              <a:ea typeface="ＭＳ ゴシック" panose="020B0609070205080204" pitchFamily="49" charset="-128"/>
              <a:cs typeface="+mn-cs"/>
            </a:rPr>
            <a:t>27</a:t>
          </a:r>
          <a:r>
            <a:rPr kumimoji="1" lang="ja-JP" altLang="ja-JP" sz="1000">
              <a:solidFill>
                <a:sysClr val="windowText" lastClr="000000"/>
              </a:solidFill>
              <a:effectLst/>
              <a:latin typeface="ＭＳ ゴシック" panose="020B0609070205080204" pitchFamily="49" charset="-128"/>
              <a:ea typeface="ＭＳ ゴシック" panose="020B0609070205080204" pitchFamily="49" charset="-128"/>
              <a:cs typeface="+mn-cs"/>
            </a:rPr>
            <a:t>年に「公共施設等マネジメント計画」を、平成</a:t>
          </a:r>
          <a:r>
            <a:rPr kumimoji="1" lang="en-US" altLang="ja-JP" sz="1000">
              <a:solidFill>
                <a:sysClr val="windowText" lastClr="000000"/>
              </a:solidFill>
              <a:effectLst/>
              <a:latin typeface="ＭＳ ゴシック" panose="020B0609070205080204" pitchFamily="49" charset="-128"/>
              <a:ea typeface="ＭＳ ゴシック" panose="020B0609070205080204" pitchFamily="49" charset="-128"/>
              <a:cs typeface="+mn-cs"/>
            </a:rPr>
            <a:t>29</a:t>
          </a:r>
          <a:r>
            <a:rPr kumimoji="1" lang="ja-JP" altLang="ja-JP" sz="1000">
              <a:solidFill>
                <a:sysClr val="windowText" lastClr="000000"/>
              </a:solidFill>
              <a:effectLst/>
              <a:latin typeface="ＭＳ ゴシック" panose="020B0609070205080204" pitchFamily="49" charset="-128"/>
              <a:ea typeface="ＭＳ ゴシック" panose="020B0609070205080204" pitchFamily="49" charset="-128"/>
              <a:cs typeface="+mn-cs"/>
            </a:rPr>
            <a:t>年に「舗装維持修繕計画」を策定し、長期的な視点に立ち、更新や修繕、統廃合を計画的に進めてきている。予防保全型の施設管理に転換を図り、施設の長寿命化を推進し、維持管理コストの縮減を図っていく。</a:t>
          </a:r>
          <a:endParaRPr lang="ja-JP" altLang="ja-JP" sz="10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4</xdr:col>
      <xdr:colOff>174625</xdr:colOff>
      <xdr:row>23</xdr:row>
      <xdr:rowOff>47625</xdr:rowOff>
    </xdr:from>
    <xdr:ext cx="349839" cy="225703"/>
    <xdr:sp textlink="">
      <xdr:nvSpPr>
        <xdr:cNvPr id="57" name="テキスト ボックス 56">
          <a:extLst>
            <a:ext uri="{FF2B5EF4-FFF2-40B4-BE49-F238E27FC236}">
              <a16:creationId xmlns:a16="http://schemas.microsoft.com/office/drawing/2014/main" id="{7A495AD9-BDEC-4DA8-89D8-2EBC920EDFFA}"/>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10CB7A63-EFC7-41CD-8A09-28E0E82D2798}"/>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textlink="">
      <xdr:nvSpPr>
        <xdr:cNvPr id="59" name="テキスト ボックス 58">
          <a:extLst>
            <a:ext uri="{FF2B5EF4-FFF2-40B4-BE49-F238E27FC236}">
              <a16:creationId xmlns:a16="http://schemas.microsoft.com/office/drawing/2014/main" id="{8AA7EA79-10EA-442C-B962-C57472EC40D5}"/>
            </a:ext>
          </a:extLst>
        </xdr:cNvPr>
        <xdr:cNvSpPr txBox="1"/>
      </xdr:nvSpPr>
      <xdr:spPr>
        <a:xfrm>
          <a:off x="772811" y="68791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0" name="直線コネクタ 59">
          <a:extLst>
            <a:ext uri="{FF2B5EF4-FFF2-40B4-BE49-F238E27FC236}">
              <a16:creationId xmlns:a16="http://schemas.microsoft.com/office/drawing/2014/main" id="{8B039335-BBCA-45CC-8F91-562C22FB7BC7}"/>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textlink="">
      <xdr:nvSpPr>
        <xdr:cNvPr id="61" name="テキスト ボックス 60">
          <a:extLst>
            <a:ext uri="{FF2B5EF4-FFF2-40B4-BE49-F238E27FC236}">
              <a16:creationId xmlns:a16="http://schemas.microsoft.com/office/drawing/2014/main" id="{EA5C9600-8B78-441E-8DCC-FCEF0074420F}"/>
            </a:ext>
          </a:extLst>
        </xdr:cNvPr>
        <xdr:cNvSpPr txBox="1"/>
      </xdr:nvSpPr>
      <xdr:spPr>
        <a:xfrm>
          <a:off x="772811" y="65269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2" name="直線コネクタ 61">
          <a:extLst>
            <a:ext uri="{FF2B5EF4-FFF2-40B4-BE49-F238E27FC236}">
              <a16:creationId xmlns:a16="http://schemas.microsoft.com/office/drawing/2014/main" id="{21F304FA-4FA5-4D71-93A6-05DA8F4B324C}"/>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textlink="">
      <xdr:nvSpPr>
        <xdr:cNvPr id="63" name="テキスト ボックス 62">
          <a:extLst>
            <a:ext uri="{FF2B5EF4-FFF2-40B4-BE49-F238E27FC236}">
              <a16:creationId xmlns:a16="http://schemas.microsoft.com/office/drawing/2014/main" id="{AD446635-DE09-4641-8F12-55906D7212B2}"/>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4" name="直線コネクタ 63">
          <a:extLst>
            <a:ext uri="{FF2B5EF4-FFF2-40B4-BE49-F238E27FC236}">
              <a16:creationId xmlns:a16="http://schemas.microsoft.com/office/drawing/2014/main" id="{532BFCAF-FEDB-4ABF-9E27-57A62DC5FA82}"/>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textlink="">
      <xdr:nvSpPr>
        <xdr:cNvPr id="65" name="テキスト ボックス 64">
          <a:extLst>
            <a:ext uri="{FF2B5EF4-FFF2-40B4-BE49-F238E27FC236}">
              <a16:creationId xmlns:a16="http://schemas.microsoft.com/office/drawing/2014/main" id="{F33F5A81-9C44-422B-A0A9-323F7D4A330C}"/>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6" name="直線コネクタ 65">
          <a:extLst>
            <a:ext uri="{FF2B5EF4-FFF2-40B4-BE49-F238E27FC236}">
              <a16:creationId xmlns:a16="http://schemas.microsoft.com/office/drawing/2014/main" id="{22784E3B-6CA4-4722-8FF8-387EFC032785}"/>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textlink="">
      <xdr:nvSpPr>
        <xdr:cNvPr id="67" name="テキスト ボックス 66">
          <a:extLst>
            <a:ext uri="{FF2B5EF4-FFF2-40B4-BE49-F238E27FC236}">
              <a16:creationId xmlns:a16="http://schemas.microsoft.com/office/drawing/2014/main" id="{FC883662-1731-438F-B134-21AB2100E66A}"/>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8" name="直線コネクタ 67">
          <a:extLst>
            <a:ext uri="{FF2B5EF4-FFF2-40B4-BE49-F238E27FC236}">
              <a16:creationId xmlns:a16="http://schemas.microsoft.com/office/drawing/2014/main" id="{5664552C-6033-4497-A276-0BACEF38D63F}"/>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textlink="">
      <xdr:nvSpPr>
        <xdr:cNvPr id="69" name="テキスト ボックス 68">
          <a:extLst>
            <a:ext uri="{FF2B5EF4-FFF2-40B4-BE49-F238E27FC236}">
              <a16:creationId xmlns:a16="http://schemas.microsoft.com/office/drawing/2014/main" id="{231BF71B-AF80-4CEB-9A3E-8071C9640484}"/>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209F691B-CF1B-45A5-ABE2-B91E8FFF6F18}"/>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textlink="">
      <xdr:nvSpPr>
        <xdr:cNvPr id="71" name="テキスト ボックス 70">
          <a:extLst>
            <a:ext uri="{FF2B5EF4-FFF2-40B4-BE49-F238E27FC236}">
              <a16:creationId xmlns:a16="http://schemas.microsoft.com/office/drawing/2014/main" id="{FFA83C66-DB43-4DB2-866D-8C0B9B63E55D}"/>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textlink="">
      <xdr:nvSpPr>
        <xdr:cNvPr id="72" name="有形固定資産減価償却率グラフ枠">
          <a:extLst>
            <a:ext uri="{FF2B5EF4-FFF2-40B4-BE49-F238E27FC236}">
              <a16:creationId xmlns:a16="http://schemas.microsoft.com/office/drawing/2014/main" id="{B12183CA-0763-4DB6-AF55-438F275E3675}"/>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73" name="直線コネクタ 72">
          <a:extLst>
            <a:ext uri="{FF2B5EF4-FFF2-40B4-BE49-F238E27FC236}">
              <a16:creationId xmlns:a16="http://schemas.microsoft.com/office/drawing/2014/main" id="{2F472FC2-B5FF-4ADF-B97D-7F2DF748DA4E}"/>
            </a:ext>
          </a:extLst>
        </xdr:cNvPr>
        <xdr:cNvCxnSpPr/>
      </xdr:nvCxnSpPr>
      <xdr:spPr>
        <a:xfrm flipV="1">
          <a:off x="4206240" y="5179483"/>
          <a:ext cx="1270" cy="1430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textlink="">
      <xdr:nvSpPr>
        <xdr:cNvPr id="74" name="有形固定資産減価償却率最小値テキスト">
          <a:extLst>
            <a:ext uri="{FF2B5EF4-FFF2-40B4-BE49-F238E27FC236}">
              <a16:creationId xmlns:a16="http://schemas.microsoft.com/office/drawing/2014/main" id="{23FC7B85-7E1C-4F8B-97B4-F099EF99B01D}"/>
            </a:ext>
          </a:extLst>
        </xdr:cNvPr>
        <xdr:cNvSpPr txBox="1"/>
      </xdr:nvSpPr>
      <xdr:spPr>
        <a:xfrm>
          <a:off x="4258945" y="6613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75" name="直線コネクタ 74">
          <a:extLst>
            <a:ext uri="{FF2B5EF4-FFF2-40B4-BE49-F238E27FC236}">
              <a16:creationId xmlns:a16="http://schemas.microsoft.com/office/drawing/2014/main" id="{C2818CF9-FC30-429E-970E-C09BF86FC398}"/>
            </a:ext>
          </a:extLst>
        </xdr:cNvPr>
        <xdr:cNvCxnSpPr/>
      </xdr:nvCxnSpPr>
      <xdr:spPr>
        <a:xfrm>
          <a:off x="4119245" y="6609926"/>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textlink="">
      <xdr:nvSpPr>
        <xdr:cNvPr id="76" name="有形固定資産減価償却率最大値テキスト">
          <a:extLst>
            <a:ext uri="{FF2B5EF4-FFF2-40B4-BE49-F238E27FC236}">
              <a16:creationId xmlns:a16="http://schemas.microsoft.com/office/drawing/2014/main" id="{4000D477-6888-451B-B57F-E18F4D8F6E01}"/>
            </a:ext>
          </a:extLst>
        </xdr:cNvPr>
        <xdr:cNvSpPr txBox="1"/>
      </xdr:nvSpPr>
      <xdr:spPr>
        <a:xfrm>
          <a:off x="4258945" y="4962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77" name="直線コネクタ 76">
          <a:extLst>
            <a:ext uri="{FF2B5EF4-FFF2-40B4-BE49-F238E27FC236}">
              <a16:creationId xmlns:a16="http://schemas.microsoft.com/office/drawing/2014/main" id="{F3517D4C-6F22-4CA2-BFB7-7769F426F594}"/>
            </a:ext>
          </a:extLst>
        </xdr:cNvPr>
        <xdr:cNvCxnSpPr/>
      </xdr:nvCxnSpPr>
      <xdr:spPr>
        <a:xfrm>
          <a:off x="4119245" y="5179483"/>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137600</xdr:rowOff>
    </xdr:from>
    <xdr:ext cx="405111" cy="259045"/>
    <xdr:sp textlink="">
      <xdr:nvSpPr>
        <xdr:cNvPr id="78" name="有形固定資産減価償却率平均値テキスト">
          <a:extLst>
            <a:ext uri="{FF2B5EF4-FFF2-40B4-BE49-F238E27FC236}">
              <a16:creationId xmlns:a16="http://schemas.microsoft.com/office/drawing/2014/main" id="{F5F3E99C-62A4-475B-AF2C-602A7990A35C}"/>
            </a:ext>
          </a:extLst>
        </xdr:cNvPr>
        <xdr:cNvSpPr txBox="1"/>
      </xdr:nvSpPr>
      <xdr:spPr>
        <a:xfrm>
          <a:off x="4258945" y="59364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textlink="">
      <xdr:nvSpPr>
        <xdr:cNvPr id="79" name="フローチャート: 判断 78">
          <a:extLst>
            <a:ext uri="{FF2B5EF4-FFF2-40B4-BE49-F238E27FC236}">
              <a16:creationId xmlns:a16="http://schemas.microsoft.com/office/drawing/2014/main" id="{B4236FF1-6DBE-4418-85AA-DAA3A2BD9A6C}"/>
            </a:ext>
          </a:extLst>
        </xdr:cNvPr>
        <xdr:cNvSpPr/>
      </xdr:nvSpPr>
      <xdr:spPr>
        <a:xfrm>
          <a:off x="4157345" y="60811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textlink="">
      <xdr:nvSpPr>
        <xdr:cNvPr id="80" name="フローチャート: 判断 79">
          <a:extLst>
            <a:ext uri="{FF2B5EF4-FFF2-40B4-BE49-F238E27FC236}">
              <a16:creationId xmlns:a16="http://schemas.microsoft.com/office/drawing/2014/main" id="{7CFB73D0-A455-47DB-8FC6-C4B2427E4035}"/>
            </a:ext>
          </a:extLst>
        </xdr:cNvPr>
        <xdr:cNvSpPr/>
      </xdr:nvSpPr>
      <xdr:spPr>
        <a:xfrm>
          <a:off x="3537585" y="60416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textlink="">
      <xdr:nvSpPr>
        <xdr:cNvPr id="81" name="フローチャート: 判断 80">
          <a:extLst>
            <a:ext uri="{FF2B5EF4-FFF2-40B4-BE49-F238E27FC236}">
              <a16:creationId xmlns:a16="http://schemas.microsoft.com/office/drawing/2014/main" id="{07E98A4E-07E9-4425-A1B2-AD198891B470}"/>
            </a:ext>
          </a:extLst>
        </xdr:cNvPr>
        <xdr:cNvSpPr/>
      </xdr:nvSpPr>
      <xdr:spPr>
        <a:xfrm>
          <a:off x="2867025" y="60128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textlink="">
      <xdr:nvSpPr>
        <xdr:cNvPr id="82" name="フローチャート: 判断 81">
          <a:extLst>
            <a:ext uri="{FF2B5EF4-FFF2-40B4-BE49-F238E27FC236}">
              <a16:creationId xmlns:a16="http://schemas.microsoft.com/office/drawing/2014/main" id="{5E8B1F10-A1EB-4193-A2E7-C9C773FB137F}"/>
            </a:ext>
          </a:extLst>
        </xdr:cNvPr>
        <xdr:cNvSpPr/>
      </xdr:nvSpPr>
      <xdr:spPr>
        <a:xfrm>
          <a:off x="2196465" y="599482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138642</xdr:rowOff>
    </xdr:from>
    <xdr:to>
      <xdr:col>7</xdr:col>
      <xdr:colOff>187325</xdr:colOff>
      <xdr:row>31</xdr:row>
      <xdr:rowOff>68792</xdr:rowOff>
    </xdr:to>
    <xdr:sp textlink="">
      <xdr:nvSpPr>
        <xdr:cNvPr id="83" name="フローチャート: 判断 82">
          <a:extLst>
            <a:ext uri="{FF2B5EF4-FFF2-40B4-BE49-F238E27FC236}">
              <a16:creationId xmlns:a16="http://schemas.microsoft.com/office/drawing/2014/main" id="{A3A15AA5-58FD-441D-AC68-512B4791D3D1}"/>
            </a:ext>
          </a:extLst>
        </xdr:cNvPr>
        <xdr:cNvSpPr/>
      </xdr:nvSpPr>
      <xdr:spPr>
        <a:xfrm>
          <a:off x="1525905" y="593746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textlink="">
      <xdr:nvSpPr>
        <xdr:cNvPr id="84" name="テキスト ボックス 83">
          <a:extLst>
            <a:ext uri="{FF2B5EF4-FFF2-40B4-BE49-F238E27FC236}">
              <a16:creationId xmlns:a16="http://schemas.microsoft.com/office/drawing/2014/main" id="{932F2B20-A469-4159-ACAE-ED76957B7026}"/>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textlink="">
      <xdr:nvSpPr>
        <xdr:cNvPr id="85" name="テキスト ボックス 84">
          <a:extLst>
            <a:ext uri="{FF2B5EF4-FFF2-40B4-BE49-F238E27FC236}">
              <a16:creationId xmlns:a16="http://schemas.microsoft.com/office/drawing/2014/main" id="{E1B80C35-062C-47B8-9F12-D5A6B93EA5A0}"/>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textlink="">
      <xdr:nvSpPr>
        <xdr:cNvPr id="86" name="テキスト ボックス 85">
          <a:extLst>
            <a:ext uri="{FF2B5EF4-FFF2-40B4-BE49-F238E27FC236}">
              <a16:creationId xmlns:a16="http://schemas.microsoft.com/office/drawing/2014/main" id="{D09A022F-CC29-4435-B909-B597ECE88BEC}"/>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textlink="">
      <xdr:nvSpPr>
        <xdr:cNvPr id="87" name="テキスト ボックス 86">
          <a:extLst>
            <a:ext uri="{FF2B5EF4-FFF2-40B4-BE49-F238E27FC236}">
              <a16:creationId xmlns:a16="http://schemas.microsoft.com/office/drawing/2014/main" id="{24A744A9-8370-4AF5-9178-1BF57DA9CB9A}"/>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textlink="">
      <xdr:nvSpPr>
        <xdr:cNvPr id="88" name="テキスト ボックス 87">
          <a:extLst>
            <a:ext uri="{FF2B5EF4-FFF2-40B4-BE49-F238E27FC236}">
              <a16:creationId xmlns:a16="http://schemas.microsoft.com/office/drawing/2014/main" id="{03FFE247-614E-4E60-85CF-3E7CF59F68CF}"/>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147108</xdr:rowOff>
    </xdr:from>
    <xdr:to>
      <xdr:col>23</xdr:col>
      <xdr:colOff>136525</xdr:colOff>
      <xdr:row>32</xdr:row>
      <xdr:rowOff>77258</xdr:rowOff>
    </xdr:to>
    <xdr:sp textlink="">
      <xdr:nvSpPr>
        <xdr:cNvPr id="89" name="楕円 88">
          <a:extLst>
            <a:ext uri="{FF2B5EF4-FFF2-40B4-BE49-F238E27FC236}">
              <a16:creationId xmlns:a16="http://schemas.microsoft.com/office/drawing/2014/main" id="{A0363F28-C4E4-416F-A1C5-45989D513591}"/>
            </a:ext>
          </a:extLst>
        </xdr:cNvPr>
        <xdr:cNvSpPr/>
      </xdr:nvSpPr>
      <xdr:spPr>
        <a:xfrm>
          <a:off x="4157345" y="61135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125535</xdr:rowOff>
    </xdr:from>
    <xdr:ext cx="405111" cy="259045"/>
    <xdr:sp textlink="">
      <xdr:nvSpPr>
        <xdr:cNvPr id="90" name="有形固定資産減価償却率該当値テキスト">
          <a:extLst>
            <a:ext uri="{FF2B5EF4-FFF2-40B4-BE49-F238E27FC236}">
              <a16:creationId xmlns:a16="http://schemas.microsoft.com/office/drawing/2014/main" id="{CB61264A-550F-4621-8162-77A2F7CD50D5}"/>
            </a:ext>
          </a:extLst>
        </xdr:cNvPr>
        <xdr:cNvSpPr txBox="1"/>
      </xdr:nvSpPr>
      <xdr:spPr>
        <a:xfrm>
          <a:off x="4258945" y="6091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93133</xdr:rowOff>
    </xdr:from>
    <xdr:to>
      <xdr:col>19</xdr:col>
      <xdr:colOff>187325</xdr:colOff>
      <xdr:row>32</xdr:row>
      <xdr:rowOff>23283</xdr:rowOff>
    </xdr:to>
    <xdr:sp textlink="">
      <xdr:nvSpPr>
        <xdr:cNvPr id="91" name="楕円 90">
          <a:extLst>
            <a:ext uri="{FF2B5EF4-FFF2-40B4-BE49-F238E27FC236}">
              <a16:creationId xmlns:a16="http://schemas.microsoft.com/office/drawing/2014/main" id="{3491B95E-8C1C-4F49-A853-6AE5E998AB75}"/>
            </a:ext>
          </a:extLst>
        </xdr:cNvPr>
        <xdr:cNvSpPr/>
      </xdr:nvSpPr>
      <xdr:spPr>
        <a:xfrm>
          <a:off x="3537585" y="605959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143933</xdr:rowOff>
    </xdr:from>
    <xdr:to>
      <xdr:col>23</xdr:col>
      <xdr:colOff>85725</xdr:colOff>
      <xdr:row>32</xdr:row>
      <xdr:rowOff>26458</xdr:rowOff>
    </xdr:to>
    <xdr:cxnSp macro="">
      <xdr:nvCxnSpPr>
        <xdr:cNvPr id="92" name="直線コネクタ 91">
          <a:extLst>
            <a:ext uri="{FF2B5EF4-FFF2-40B4-BE49-F238E27FC236}">
              <a16:creationId xmlns:a16="http://schemas.microsoft.com/office/drawing/2014/main" id="{C469F18E-CAA5-4FBD-9A5E-5801B4D1742C}"/>
            </a:ext>
          </a:extLst>
        </xdr:cNvPr>
        <xdr:cNvCxnSpPr/>
      </xdr:nvCxnSpPr>
      <xdr:spPr>
        <a:xfrm>
          <a:off x="3588385" y="6110393"/>
          <a:ext cx="619760" cy="50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53552</xdr:rowOff>
    </xdr:from>
    <xdr:to>
      <xdr:col>15</xdr:col>
      <xdr:colOff>187325</xdr:colOff>
      <xdr:row>31</xdr:row>
      <xdr:rowOff>155152</xdr:rowOff>
    </xdr:to>
    <xdr:sp textlink="">
      <xdr:nvSpPr>
        <xdr:cNvPr id="93" name="楕円 92">
          <a:extLst>
            <a:ext uri="{FF2B5EF4-FFF2-40B4-BE49-F238E27FC236}">
              <a16:creationId xmlns:a16="http://schemas.microsoft.com/office/drawing/2014/main" id="{108AE1B4-CA97-4BC9-A048-2678A3B7C090}"/>
            </a:ext>
          </a:extLst>
        </xdr:cNvPr>
        <xdr:cNvSpPr/>
      </xdr:nvSpPr>
      <xdr:spPr>
        <a:xfrm>
          <a:off x="2867025" y="602001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104352</xdr:rowOff>
    </xdr:from>
    <xdr:to>
      <xdr:col>19</xdr:col>
      <xdr:colOff>136525</xdr:colOff>
      <xdr:row>31</xdr:row>
      <xdr:rowOff>143933</xdr:rowOff>
    </xdr:to>
    <xdr:cxnSp macro="">
      <xdr:nvCxnSpPr>
        <xdr:cNvPr id="94" name="直線コネクタ 93">
          <a:extLst>
            <a:ext uri="{FF2B5EF4-FFF2-40B4-BE49-F238E27FC236}">
              <a16:creationId xmlns:a16="http://schemas.microsoft.com/office/drawing/2014/main" id="{CEC02865-53AB-4C2B-AA31-435960FFA132}"/>
            </a:ext>
          </a:extLst>
        </xdr:cNvPr>
        <xdr:cNvCxnSpPr/>
      </xdr:nvCxnSpPr>
      <xdr:spPr>
        <a:xfrm>
          <a:off x="2917825" y="6070812"/>
          <a:ext cx="670560" cy="39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160232</xdr:rowOff>
    </xdr:from>
    <xdr:to>
      <xdr:col>11</xdr:col>
      <xdr:colOff>187325</xdr:colOff>
      <xdr:row>31</xdr:row>
      <xdr:rowOff>90382</xdr:rowOff>
    </xdr:to>
    <xdr:sp textlink="">
      <xdr:nvSpPr>
        <xdr:cNvPr id="95" name="楕円 94">
          <a:extLst>
            <a:ext uri="{FF2B5EF4-FFF2-40B4-BE49-F238E27FC236}">
              <a16:creationId xmlns:a16="http://schemas.microsoft.com/office/drawing/2014/main" id="{36B257B5-FEAC-420E-B6B6-532D338D316D}"/>
            </a:ext>
          </a:extLst>
        </xdr:cNvPr>
        <xdr:cNvSpPr/>
      </xdr:nvSpPr>
      <xdr:spPr>
        <a:xfrm>
          <a:off x="2196465" y="595905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39582</xdr:rowOff>
    </xdr:from>
    <xdr:to>
      <xdr:col>15</xdr:col>
      <xdr:colOff>136525</xdr:colOff>
      <xdr:row>31</xdr:row>
      <xdr:rowOff>104352</xdr:rowOff>
    </xdr:to>
    <xdr:cxnSp macro="">
      <xdr:nvCxnSpPr>
        <xdr:cNvPr id="96" name="直線コネクタ 95">
          <a:extLst>
            <a:ext uri="{FF2B5EF4-FFF2-40B4-BE49-F238E27FC236}">
              <a16:creationId xmlns:a16="http://schemas.microsoft.com/office/drawing/2014/main" id="{8B0DC9C3-DF87-486B-AB20-67398D86B1B9}"/>
            </a:ext>
          </a:extLst>
        </xdr:cNvPr>
        <xdr:cNvCxnSpPr/>
      </xdr:nvCxnSpPr>
      <xdr:spPr>
        <a:xfrm>
          <a:off x="2247265" y="6006042"/>
          <a:ext cx="67056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99060</xdr:rowOff>
    </xdr:from>
    <xdr:to>
      <xdr:col>7</xdr:col>
      <xdr:colOff>187325</xdr:colOff>
      <xdr:row>31</xdr:row>
      <xdr:rowOff>29210</xdr:rowOff>
    </xdr:to>
    <xdr:sp textlink="">
      <xdr:nvSpPr>
        <xdr:cNvPr id="97" name="楕円 96">
          <a:extLst>
            <a:ext uri="{FF2B5EF4-FFF2-40B4-BE49-F238E27FC236}">
              <a16:creationId xmlns:a16="http://schemas.microsoft.com/office/drawing/2014/main" id="{B32F682B-4CDC-4BB5-A52A-0CBE0D44457F}"/>
            </a:ext>
          </a:extLst>
        </xdr:cNvPr>
        <xdr:cNvSpPr/>
      </xdr:nvSpPr>
      <xdr:spPr>
        <a:xfrm>
          <a:off x="1525905" y="58978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149860</xdr:rowOff>
    </xdr:from>
    <xdr:to>
      <xdr:col>11</xdr:col>
      <xdr:colOff>136525</xdr:colOff>
      <xdr:row>31</xdr:row>
      <xdr:rowOff>39582</xdr:rowOff>
    </xdr:to>
    <xdr:cxnSp macro="">
      <xdr:nvCxnSpPr>
        <xdr:cNvPr id="98" name="直線コネクタ 97">
          <a:extLst>
            <a:ext uri="{FF2B5EF4-FFF2-40B4-BE49-F238E27FC236}">
              <a16:creationId xmlns:a16="http://schemas.microsoft.com/office/drawing/2014/main" id="{91BA682A-CA81-4C7C-BA96-CA07A3130C6E}"/>
            </a:ext>
          </a:extLst>
        </xdr:cNvPr>
        <xdr:cNvCxnSpPr/>
      </xdr:nvCxnSpPr>
      <xdr:spPr>
        <a:xfrm>
          <a:off x="1576705" y="5948680"/>
          <a:ext cx="670560" cy="57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21819</xdr:rowOff>
    </xdr:from>
    <xdr:ext cx="405111" cy="259045"/>
    <xdr:sp textlink="">
      <xdr:nvSpPr>
        <xdr:cNvPr id="99" name="n_1aveValue有形固定資産減価償却率">
          <a:extLst>
            <a:ext uri="{FF2B5EF4-FFF2-40B4-BE49-F238E27FC236}">
              <a16:creationId xmlns:a16="http://schemas.microsoft.com/office/drawing/2014/main" id="{4CCD4A49-7EA3-4785-82B8-CCE77D62FF1E}"/>
            </a:ext>
          </a:extLst>
        </xdr:cNvPr>
        <xdr:cNvSpPr txBox="1"/>
      </xdr:nvSpPr>
      <xdr:spPr>
        <a:xfrm>
          <a:off x="3395989" y="5820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164482</xdr:rowOff>
    </xdr:from>
    <xdr:ext cx="405111" cy="259045"/>
    <xdr:sp textlink="">
      <xdr:nvSpPr>
        <xdr:cNvPr id="100" name="n_2aveValue有形固定資産減価償却率">
          <a:extLst>
            <a:ext uri="{FF2B5EF4-FFF2-40B4-BE49-F238E27FC236}">
              <a16:creationId xmlns:a16="http://schemas.microsoft.com/office/drawing/2014/main" id="{F143D0E8-D710-40D3-94DC-F55D3009B4FD}"/>
            </a:ext>
          </a:extLst>
        </xdr:cNvPr>
        <xdr:cNvSpPr txBox="1"/>
      </xdr:nvSpPr>
      <xdr:spPr>
        <a:xfrm>
          <a:off x="2738129" y="5795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121090</xdr:rowOff>
    </xdr:from>
    <xdr:ext cx="405111" cy="259045"/>
    <xdr:sp textlink="">
      <xdr:nvSpPr>
        <xdr:cNvPr id="101" name="n_3aveValue有形固定資産減価償却率">
          <a:extLst>
            <a:ext uri="{FF2B5EF4-FFF2-40B4-BE49-F238E27FC236}">
              <a16:creationId xmlns:a16="http://schemas.microsoft.com/office/drawing/2014/main" id="{FB0CC4C9-6C53-461C-B338-40C4D5ABDA99}"/>
            </a:ext>
          </a:extLst>
        </xdr:cNvPr>
        <xdr:cNvSpPr txBox="1"/>
      </xdr:nvSpPr>
      <xdr:spPr>
        <a:xfrm>
          <a:off x="2067569" y="6087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59919</xdr:rowOff>
    </xdr:from>
    <xdr:ext cx="405111" cy="259045"/>
    <xdr:sp textlink="">
      <xdr:nvSpPr>
        <xdr:cNvPr id="102" name="n_4aveValue有形固定資産減価償却率">
          <a:extLst>
            <a:ext uri="{FF2B5EF4-FFF2-40B4-BE49-F238E27FC236}">
              <a16:creationId xmlns:a16="http://schemas.microsoft.com/office/drawing/2014/main" id="{2A7AC5AC-8855-4E6F-BFF9-9155F72F8AEF}"/>
            </a:ext>
          </a:extLst>
        </xdr:cNvPr>
        <xdr:cNvSpPr txBox="1"/>
      </xdr:nvSpPr>
      <xdr:spPr>
        <a:xfrm>
          <a:off x="1397009" y="6026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14410</xdr:rowOff>
    </xdr:from>
    <xdr:ext cx="405111" cy="259045"/>
    <xdr:sp textlink="">
      <xdr:nvSpPr>
        <xdr:cNvPr id="103" name="n_1mainValue有形固定資産減価償却率">
          <a:extLst>
            <a:ext uri="{FF2B5EF4-FFF2-40B4-BE49-F238E27FC236}">
              <a16:creationId xmlns:a16="http://schemas.microsoft.com/office/drawing/2014/main" id="{F1CFF9B2-45E1-4A94-B413-34026415924C}"/>
            </a:ext>
          </a:extLst>
        </xdr:cNvPr>
        <xdr:cNvSpPr txBox="1"/>
      </xdr:nvSpPr>
      <xdr:spPr>
        <a:xfrm>
          <a:off x="3395989" y="6148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146279</xdr:rowOff>
    </xdr:from>
    <xdr:ext cx="405111" cy="259045"/>
    <xdr:sp textlink="">
      <xdr:nvSpPr>
        <xdr:cNvPr id="104" name="n_2mainValue有形固定資産減価償却率">
          <a:extLst>
            <a:ext uri="{FF2B5EF4-FFF2-40B4-BE49-F238E27FC236}">
              <a16:creationId xmlns:a16="http://schemas.microsoft.com/office/drawing/2014/main" id="{628A7A01-163C-4661-8FD1-CD2297DC900A}"/>
            </a:ext>
          </a:extLst>
        </xdr:cNvPr>
        <xdr:cNvSpPr txBox="1"/>
      </xdr:nvSpPr>
      <xdr:spPr>
        <a:xfrm>
          <a:off x="2738129" y="6112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106909</xdr:rowOff>
    </xdr:from>
    <xdr:ext cx="405111" cy="259045"/>
    <xdr:sp textlink="">
      <xdr:nvSpPr>
        <xdr:cNvPr id="105" name="n_3mainValue有形固定資産減価償却率">
          <a:extLst>
            <a:ext uri="{FF2B5EF4-FFF2-40B4-BE49-F238E27FC236}">
              <a16:creationId xmlns:a16="http://schemas.microsoft.com/office/drawing/2014/main" id="{55499F33-0D19-4C2A-A0A2-78FEDD6CA2FF}"/>
            </a:ext>
          </a:extLst>
        </xdr:cNvPr>
        <xdr:cNvSpPr txBox="1"/>
      </xdr:nvSpPr>
      <xdr:spPr>
        <a:xfrm>
          <a:off x="2067569" y="5738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45737</xdr:rowOff>
    </xdr:from>
    <xdr:ext cx="405111" cy="259045"/>
    <xdr:sp textlink="">
      <xdr:nvSpPr>
        <xdr:cNvPr id="106" name="n_4mainValue有形固定資産減価償却率">
          <a:extLst>
            <a:ext uri="{FF2B5EF4-FFF2-40B4-BE49-F238E27FC236}">
              <a16:creationId xmlns:a16="http://schemas.microsoft.com/office/drawing/2014/main" id="{31F10D3E-2DF7-46A6-952B-87D88789E62C}"/>
            </a:ext>
          </a:extLst>
        </xdr:cNvPr>
        <xdr:cNvSpPr txBox="1"/>
      </xdr:nvSpPr>
      <xdr:spPr>
        <a:xfrm>
          <a:off x="1397009" y="5676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textlink="">
      <xdr:nvSpPr>
        <xdr:cNvPr id="107" name="正方形/長方形 106">
          <a:extLst>
            <a:ext uri="{FF2B5EF4-FFF2-40B4-BE49-F238E27FC236}">
              <a16:creationId xmlns:a16="http://schemas.microsoft.com/office/drawing/2014/main" id="{775CEF94-6AFC-4084-B6EB-6210A974F049}"/>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textlink="">
      <xdr:nvSpPr>
        <xdr:cNvPr id="108" name="正方形/長方形 107">
          <a:extLst>
            <a:ext uri="{FF2B5EF4-FFF2-40B4-BE49-F238E27FC236}">
              <a16:creationId xmlns:a16="http://schemas.microsoft.com/office/drawing/2014/main" id="{CD78826C-221F-4356-8C7C-4E00975FE2D2}"/>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textlink="">
      <xdr:nvSpPr>
        <xdr:cNvPr id="109" name="正方形/長方形 108">
          <a:extLst>
            <a:ext uri="{FF2B5EF4-FFF2-40B4-BE49-F238E27FC236}">
              <a16:creationId xmlns:a16="http://schemas.microsoft.com/office/drawing/2014/main" id="{241623B6-2957-4257-989F-0F975AFE3152}"/>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[ 464.2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textlink="">
      <xdr:nvSpPr>
        <xdr:cNvPr id="110" name="正方形/長方形 109">
          <a:extLst>
            <a:ext uri="{FF2B5EF4-FFF2-40B4-BE49-F238E27FC236}">
              <a16:creationId xmlns:a16="http://schemas.microsoft.com/office/drawing/2014/main" id="{9B275AE1-683F-4B55-8786-3804B37D555B}"/>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textlink="">
      <xdr:nvSpPr>
        <xdr:cNvPr id="111" name="正方形/長方形 110">
          <a:extLst>
            <a:ext uri="{FF2B5EF4-FFF2-40B4-BE49-F238E27FC236}">
              <a16:creationId xmlns:a16="http://schemas.microsoft.com/office/drawing/2014/main" id="{92790621-2206-40B6-9D92-3D96972A3243}"/>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textlink="">
      <xdr:nvSpPr>
        <xdr:cNvPr id="112" name="正方形/長方形 111">
          <a:extLst>
            <a:ext uri="{FF2B5EF4-FFF2-40B4-BE49-F238E27FC236}">
              <a16:creationId xmlns:a16="http://schemas.microsoft.com/office/drawing/2014/main" id="{9A7F8043-E685-4139-B90B-53410A333DA3}"/>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textlink="">
      <xdr:nvSpPr>
        <xdr:cNvPr id="113" name="正方形/長方形 112">
          <a:extLst>
            <a:ext uri="{FF2B5EF4-FFF2-40B4-BE49-F238E27FC236}">
              <a16:creationId xmlns:a16="http://schemas.microsoft.com/office/drawing/2014/main" id="{2B720604-2EC8-4937-93F2-C9BAB020A98D}"/>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textlink="">
      <xdr:nvSpPr>
        <xdr:cNvPr id="114" name="正方形/長方形 113">
          <a:extLst>
            <a:ext uri="{FF2B5EF4-FFF2-40B4-BE49-F238E27FC236}">
              <a16:creationId xmlns:a16="http://schemas.microsoft.com/office/drawing/2014/main" id="{0669F83D-AA2B-41CF-AA29-361100461F5B}"/>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96</xdr:col>
      <xdr:colOff>85725</xdr:colOff>
      <xdr:row>22</xdr:row>
      <xdr:rowOff>28575</xdr:rowOff>
    </xdr:from>
    <xdr:to>
      <xdr:col>104</xdr:col>
      <xdr:colOff>85725</xdr:colOff>
      <xdr:row>23</xdr:row>
      <xdr:rowOff>111125</xdr:rowOff>
    </xdr:to>
    <xdr:sp textlink="">
      <xdr:nvSpPr>
        <xdr:cNvPr id="115" name="正方形/長方形 114">
          <a:extLst>
            <a:ext uri="{FF2B5EF4-FFF2-40B4-BE49-F238E27FC236}">
              <a16:creationId xmlns:a16="http://schemas.microsoft.com/office/drawing/2014/main" id="{9FDC473F-8BF2-4173-B537-C7F89BB6C3FC}"/>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textlink="">
      <xdr:nvSpPr>
        <xdr:cNvPr id="116" name="正方形/長方形 115">
          <a:extLst>
            <a:ext uri="{FF2B5EF4-FFF2-40B4-BE49-F238E27FC236}">
              <a16:creationId xmlns:a16="http://schemas.microsoft.com/office/drawing/2014/main" id="{E5B4FEC0-2720-4C7A-8E4D-891D6E7C5E6C}"/>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textlink="">
      <xdr:nvSpPr>
        <xdr:cNvPr id="117" name="正方形/長方形 116">
          <a:extLst>
            <a:ext uri="{FF2B5EF4-FFF2-40B4-BE49-F238E27FC236}">
              <a16:creationId xmlns:a16="http://schemas.microsoft.com/office/drawing/2014/main" id="{8A772F7C-575D-4CA0-96C0-F3211CEFD01D}"/>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textlink="">
      <xdr:nvSpPr>
        <xdr:cNvPr id="118" name="正方形/長方形 117">
          <a:extLst>
            <a:ext uri="{FF2B5EF4-FFF2-40B4-BE49-F238E27FC236}">
              <a16:creationId xmlns:a16="http://schemas.microsoft.com/office/drawing/2014/main" id="{A821E54F-003E-41D7-A9F8-B95ADB2BF4CB}"/>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textlink="" fLocksText="0">
      <xdr:nvSpPr>
        <xdr:cNvPr id="119" name="テキスト ボックス 118">
          <a:extLst>
            <a:ext uri="{FF2B5EF4-FFF2-40B4-BE49-F238E27FC236}">
              <a16:creationId xmlns:a16="http://schemas.microsoft.com/office/drawing/2014/main" id="{64821257-D0F7-4EF8-9B93-0F8F99D2B9B9}"/>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en-US" sz="1000">
              <a:solidFill>
                <a:sysClr val="windowText" lastClr="000000"/>
              </a:solidFill>
              <a:effectLst/>
              <a:latin typeface="ＭＳ ゴシック" panose="020B0609070205080204" pitchFamily="49" charset="-128"/>
              <a:ea typeface="ＭＳ ゴシック" panose="020B0609070205080204" pitchFamily="49" charset="-128"/>
              <a:cs typeface="+mn-cs"/>
            </a:rPr>
            <a:t>人件費や物件費等の経常経費充当一般財源等の増等により経常経費充当財源等は増加</a:t>
          </a:r>
          <a:r>
            <a:rPr kumimoji="1" lang="ja-JP" altLang="ja-JP" sz="1000">
              <a:solidFill>
                <a:sysClr val="windowText" lastClr="000000"/>
              </a:solidFill>
              <a:effectLst/>
              <a:latin typeface="ＭＳ ゴシック" panose="020B0609070205080204" pitchFamily="49" charset="-128"/>
              <a:ea typeface="ＭＳ ゴシック" panose="020B0609070205080204" pitchFamily="49" charset="-128"/>
              <a:cs typeface="+mn-cs"/>
            </a:rPr>
            <a:t>したものの、</a:t>
          </a:r>
          <a:r>
            <a:rPr kumimoji="1" lang="ja-JP" altLang="en-US" sz="1000">
              <a:solidFill>
                <a:sysClr val="windowText" lastClr="000000"/>
              </a:solidFill>
              <a:effectLst/>
              <a:latin typeface="ＭＳ ゴシック" panose="020B0609070205080204" pitchFamily="49" charset="-128"/>
              <a:ea typeface="ＭＳ ゴシック" panose="020B0609070205080204" pitchFamily="49" charset="-128"/>
              <a:cs typeface="+mn-cs"/>
            </a:rPr>
            <a:t>臨時財政対策債の償還進展による地方債の現在高の減等により</a:t>
          </a:r>
          <a:r>
            <a:rPr kumimoji="1" lang="ja-JP" altLang="ja-JP" sz="10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ysClr val="windowText" lastClr="000000"/>
              </a:solidFill>
              <a:effectLst/>
              <a:latin typeface="ＭＳ ゴシック" panose="020B0609070205080204" pitchFamily="49" charset="-128"/>
              <a:ea typeface="ＭＳ ゴシック" panose="020B0609070205080204" pitchFamily="49" charset="-128"/>
              <a:cs typeface="+mn-cs"/>
            </a:rPr>
            <a:t>将来負担額</a:t>
          </a:r>
          <a:r>
            <a:rPr kumimoji="1" lang="ja-JP" altLang="ja-JP" sz="1000">
              <a:solidFill>
                <a:sysClr val="windowText" lastClr="000000"/>
              </a:solidFill>
              <a:effectLst/>
              <a:latin typeface="ＭＳ ゴシック" panose="020B0609070205080204" pitchFamily="49" charset="-128"/>
              <a:ea typeface="ＭＳ ゴシック" panose="020B0609070205080204" pitchFamily="49" charset="-128"/>
              <a:cs typeface="+mn-cs"/>
            </a:rPr>
            <a:t>が</a:t>
          </a:r>
          <a:r>
            <a:rPr kumimoji="1" lang="ja-JP" altLang="en-US" sz="1000">
              <a:solidFill>
                <a:sysClr val="windowText" lastClr="000000"/>
              </a:solidFill>
              <a:effectLst/>
              <a:latin typeface="ＭＳ ゴシック" panose="020B0609070205080204" pitchFamily="49" charset="-128"/>
              <a:ea typeface="ＭＳ ゴシック" panose="020B0609070205080204" pitchFamily="49" charset="-128"/>
              <a:cs typeface="+mn-cs"/>
            </a:rPr>
            <a:t>減少し</a:t>
          </a:r>
          <a:r>
            <a:rPr kumimoji="1" lang="ja-JP" altLang="ja-JP" sz="1000">
              <a:solidFill>
                <a:srgbClr val="FF0000"/>
              </a:solidFill>
              <a:effectLst/>
              <a:latin typeface="ＭＳ ゴシック" panose="020B0609070205080204" pitchFamily="49" charset="-128"/>
              <a:ea typeface="ＭＳ ゴシック" panose="020B0609070205080204" pitchFamily="49" charset="-128"/>
              <a:cs typeface="+mn-cs"/>
            </a:rPr>
            <a:t>、</a:t>
          </a:r>
          <a:r>
            <a:rPr kumimoji="1" lang="ja-JP" altLang="ja-JP" sz="1000">
              <a:solidFill>
                <a:sysClr val="windowText" lastClr="000000"/>
              </a:solidFill>
              <a:effectLst/>
              <a:latin typeface="ＭＳ ゴシック" panose="020B0609070205080204" pitchFamily="49" charset="-128"/>
              <a:ea typeface="ＭＳ ゴシック" panose="020B0609070205080204" pitchFamily="49" charset="-128"/>
              <a:cs typeface="+mn-cs"/>
            </a:rPr>
            <a:t>債務償還比率は前年度から</a:t>
          </a:r>
          <a:r>
            <a:rPr kumimoji="1" lang="en-US" altLang="ja-JP" sz="1000">
              <a:solidFill>
                <a:sysClr val="windowText" lastClr="000000"/>
              </a:solidFill>
              <a:effectLst/>
              <a:latin typeface="ＭＳ ゴシック" panose="020B0609070205080204" pitchFamily="49" charset="-128"/>
              <a:ea typeface="ＭＳ ゴシック" panose="020B0609070205080204" pitchFamily="49" charset="-128"/>
              <a:cs typeface="+mn-cs"/>
            </a:rPr>
            <a:t>5.9</a:t>
          </a:r>
          <a:r>
            <a:rPr kumimoji="1" lang="ja-JP" altLang="ja-JP" sz="1000">
              <a:solidFill>
                <a:sysClr val="windowText" lastClr="000000"/>
              </a:solidFill>
              <a:effectLst/>
              <a:latin typeface="ＭＳ ゴシック" panose="020B0609070205080204" pitchFamily="49" charset="-128"/>
              <a:ea typeface="ＭＳ ゴシック" panose="020B0609070205080204" pitchFamily="49" charset="-128"/>
              <a:cs typeface="+mn-cs"/>
            </a:rPr>
            <a:t>ポイント</a:t>
          </a:r>
          <a:r>
            <a:rPr kumimoji="1" lang="ja-JP" altLang="en-US" sz="1000">
              <a:solidFill>
                <a:sysClr val="windowText" lastClr="000000"/>
              </a:solidFill>
              <a:effectLst/>
              <a:latin typeface="ＭＳ ゴシック" panose="020B0609070205080204" pitchFamily="49" charset="-128"/>
              <a:ea typeface="ＭＳ ゴシック" panose="020B0609070205080204" pitchFamily="49" charset="-128"/>
              <a:cs typeface="+mn-cs"/>
            </a:rPr>
            <a:t>減の</a:t>
          </a:r>
          <a:r>
            <a:rPr kumimoji="1" lang="en-US" altLang="ja-JP" sz="1000">
              <a:solidFill>
                <a:sysClr val="windowText" lastClr="000000"/>
              </a:solidFill>
              <a:effectLst/>
              <a:latin typeface="ＭＳ ゴシック" panose="020B0609070205080204" pitchFamily="49" charset="-128"/>
              <a:ea typeface="ＭＳ ゴシック" panose="020B0609070205080204" pitchFamily="49" charset="-128"/>
              <a:cs typeface="+mn-cs"/>
            </a:rPr>
            <a:t>464.2</a:t>
          </a:r>
          <a:r>
            <a:rPr kumimoji="1" lang="ja-JP" altLang="ja-JP" sz="1000">
              <a:solidFill>
                <a:sysClr val="windowText" lastClr="000000"/>
              </a:solidFill>
              <a:effectLst/>
              <a:latin typeface="ＭＳ ゴシック" panose="020B0609070205080204" pitchFamily="49" charset="-128"/>
              <a:ea typeface="ＭＳ ゴシック" panose="020B0609070205080204" pitchFamily="49" charset="-128"/>
              <a:cs typeface="+mn-cs"/>
            </a:rPr>
            <a:t>％となった。類似団体平均からは、</a:t>
          </a:r>
          <a:r>
            <a:rPr kumimoji="1" lang="en-US" altLang="ja-JP" sz="1000">
              <a:solidFill>
                <a:sysClr val="windowText" lastClr="000000"/>
              </a:solidFill>
              <a:effectLst/>
              <a:latin typeface="ＭＳ ゴシック" panose="020B0609070205080204" pitchFamily="49" charset="-128"/>
              <a:ea typeface="ＭＳ ゴシック" panose="020B0609070205080204" pitchFamily="49" charset="-128"/>
              <a:cs typeface="+mn-cs"/>
            </a:rPr>
            <a:t>51.2</a:t>
          </a:r>
          <a:r>
            <a:rPr kumimoji="1" lang="ja-JP" altLang="ja-JP" sz="1000">
              <a:solidFill>
                <a:sysClr val="windowText" lastClr="000000"/>
              </a:solidFill>
              <a:effectLst/>
              <a:latin typeface="ＭＳ ゴシック" panose="020B0609070205080204" pitchFamily="49" charset="-128"/>
              <a:ea typeface="ＭＳ ゴシック" panose="020B0609070205080204" pitchFamily="49" charset="-128"/>
              <a:cs typeface="+mn-cs"/>
            </a:rPr>
            <a:t>ポイント下回り、県平均からも</a:t>
          </a:r>
          <a:r>
            <a:rPr kumimoji="1" lang="en-US" altLang="ja-JP" sz="1000">
              <a:solidFill>
                <a:sysClr val="windowText" lastClr="000000"/>
              </a:solidFill>
              <a:effectLst/>
              <a:latin typeface="ＭＳ ゴシック" panose="020B0609070205080204" pitchFamily="49" charset="-128"/>
              <a:ea typeface="ＭＳ ゴシック" panose="020B0609070205080204" pitchFamily="49" charset="-128"/>
              <a:cs typeface="+mn-cs"/>
            </a:rPr>
            <a:t>139.8</a:t>
          </a:r>
          <a:r>
            <a:rPr kumimoji="1" lang="ja-JP" altLang="ja-JP" sz="1000">
              <a:solidFill>
                <a:sysClr val="windowText" lastClr="000000"/>
              </a:solidFill>
              <a:effectLst/>
              <a:latin typeface="ＭＳ ゴシック" panose="020B0609070205080204" pitchFamily="49" charset="-128"/>
              <a:ea typeface="ＭＳ ゴシック" panose="020B0609070205080204" pitchFamily="49" charset="-128"/>
              <a:cs typeface="+mn-cs"/>
            </a:rPr>
            <a:t>ポイント下回っている。</a:t>
          </a:r>
          <a:endParaRPr lang="ja-JP" altLang="ja-JP" sz="10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000">
              <a:solidFill>
                <a:sysClr val="windowText" lastClr="000000"/>
              </a:solidFill>
              <a:effectLst/>
              <a:latin typeface="ＭＳ ゴシック" panose="020B0609070205080204" pitchFamily="49" charset="-128"/>
              <a:ea typeface="ＭＳ ゴシック" panose="020B0609070205080204" pitchFamily="49" charset="-128"/>
              <a:cs typeface="+mn-cs"/>
            </a:rPr>
            <a:t>　今後とも、公営企業も含め適正な市債発行、行財政改革の推進により安定した財源の確保に努め、将来負担の縮減を図っていく。</a:t>
          </a:r>
          <a:endParaRPr lang="ja-JP" altLang="ja-JP" sz="10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57</xdr:col>
      <xdr:colOff>111125</xdr:colOff>
      <xdr:row>23</xdr:row>
      <xdr:rowOff>47625</xdr:rowOff>
    </xdr:from>
    <xdr:ext cx="349839" cy="225703"/>
    <xdr:sp textlink="">
      <xdr:nvSpPr>
        <xdr:cNvPr id="120" name="テキスト ボックス 119">
          <a:extLst>
            <a:ext uri="{FF2B5EF4-FFF2-40B4-BE49-F238E27FC236}">
              <a16:creationId xmlns:a16="http://schemas.microsoft.com/office/drawing/2014/main" id="{5F5B1869-9C58-470C-9485-AABC853485BE}"/>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19385E4D-E828-4357-8651-8D90E766FF7B}"/>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textlink="">
      <xdr:nvSpPr>
        <xdr:cNvPr id="122" name="テキスト ボックス 121">
          <a:extLst>
            <a:ext uri="{FF2B5EF4-FFF2-40B4-BE49-F238E27FC236}">
              <a16:creationId xmlns:a16="http://schemas.microsoft.com/office/drawing/2014/main" id="{E7ABC662-8923-48A4-85B4-FD66E3C96B52}"/>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a:extLst>
            <a:ext uri="{FF2B5EF4-FFF2-40B4-BE49-F238E27FC236}">
              <a16:creationId xmlns:a16="http://schemas.microsoft.com/office/drawing/2014/main" id="{4D37E854-2F01-4CAD-98F8-046C8FBE5AF5}"/>
            </a:ext>
          </a:extLst>
        </xdr:cNvPr>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textlink="">
      <xdr:nvSpPr>
        <xdr:cNvPr id="124" name="テキスト ボックス 123">
          <a:extLst>
            <a:ext uri="{FF2B5EF4-FFF2-40B4-BE49-F238E27FC236}">
              <a16:creationId xmlns:a16="http://schemas.microsoft.com/office/drawing/2014/main" id="{E94B99C2-F08D-47E7-B154-3FFCE6651A54}"/>
            </a:ext>
          </a:extLst>
        </xdr:cNvPr>
        <xdr:cNvSpPr txBox="1"/>
      </xdr:nvSpPr>
      <xdr:spPr>
        <a:xfrm>
          <a:off x="9486041" y="652692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a:extLst>
            <a:ext uri="{FF2B5EF4-FFF2-40B4-BE49-F238E27FC236}">
              <a16:creationId xmlns:a16="http://schemas.microsoft.com/office/drawing/2014/main" id="{727E2961-F50A-4ECB-B91F-1DB0B3801021}"/>
            </a:ext>
          </a:extLst>
        </xdr:cNvPr>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textlink="">
      <xdr:nvSpPr>
        <xdr:cNvPr id="126" name="テキスト ボックス 125">
          <a:extLst>
            <a:ext uri="{FF2B5EF4-FFF2-40B4-BE49-F238E27FC236}">
              <a16:creationId xmlns:a16="http://schemas.microsoft.com/office/drawing/2014/main" id="{C5FB8F49-EE96-41FF-A39E-5762C42BCF1C}"/>
            </a:ext>
          </a:extLst>
        </xdr:cNvPr>
        <xdr:cNvSpPr txBox="1"/>
      </xdr:nvSpPr>
      <xdr:spPr>
        <a:xfrm>
          <a:off x="9542936" y="6174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91551D42-90F2-4DEE-B93F-4BB2EC158766}"/>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textlink="">
      <xdr:nvSpPr>
        <xdr:cNvPr id="128" name="テキスト ボックス 127">
          <a:extLst>
            <a:ext uri="{FF2B5EF4-FFF2-40B4-BE49-F238E27FC236}">
              <a16:creationId xmlns:a16="http://schemas.microsoft.com/office/drawing/2014/main" id="{58C7B77A-97D7-41FA-A770-C4D07647D9BE}"/>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a:extLst>
            <a:ext uri="{FF2B5EF4-FFF2-40B4-BE49-F238E27FC236}">
              <a16:creationId xmlns:a16="http://schemas.microsoft.com/office/drawing/2014/main" id="{B6912DB2-9987-49C5-AE8E-3A148381DEE8}"/>
            </a:ext>
          </a:extLst>
        </xdr:cNvPr>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textlink="">
      <xdr:nvSpPr>
        <xdr:cNvPr id="130" name="テキスト ボックス 129">
          <a:extLst>
            <a:ext uri="{FF2B5EF4-FFF2-40B4-BE49-F238E27FC236}">
              <a16:creationId xmlns:a16="http://schemas.microsoft.com/office/drawing/2014/main" id="{F3A3DA22-227B-4DC2-873D-25D8BB625981}"/>
            </a:ext>
          </a:extLst>
        </xdr:cNvPr>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a:extLst>
            <a:ext uri="{FF2B5EF4-FFF2-40B4-BE49-F238E27FC236}">
              <a16:creationId xmlns:a16="http://schemas.microsoft.com/office/drawing/2014/main" id="{AB4D6D66-840C-4976-BD07-8B00F746C463}"/>
            </a:ext>
          </a:extLst>
        </xdr:cNvPr>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textlink="">
      <xdr:nvSpPr>
        <xdr:cNvPr id="132" name="テキスト ボックス 131">
          <a:extLst>
            <a:ext uri="{FF2B5EF4-FFF2-40B4-BE49-F238E27FC236}">
              <a16:creationId xmlns:a16="http://schemas.microsoft.com/office/drawing/2014/main" id="{3A830A95-7EFE-4A46-A139-7E7A0DF74D98}"/>
            </a:ext>
          </a:extLst>
        </xdr:cNvPr>
        <xdr:cNvSpPr txBox="1"/>
      </xdr:nvSpPr>
      <xdr:spPr>
        <a:xfrm>
          <a:off x="9645528" y="512187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304EF197-F642-49BA-9866-BF275A22C156}"/>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textlink="">
      <xdr:nvSpPr>
        <xdr:cNvPr id="134" name="債務償還比率グラフ枠">
          <a:extLst>
            <a:ext uri="{FF2B5EF4-FFF2-40B4-BE49-F238E27FC236}">
              <a16:creationId xmlns:a16="http://schemas.microsoft.com/office/drawing/2014/main" id="{085FEC15-331D-458D-9A63-6CAAFA7974B8}"/>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35" name="直線コネクタ 134">
          <a:extLst>
            <a:ext uri="{FF2B5EF4-FFF2-40B4-BE49-F238E27FC236}">
              <a16:creationId xmlns:a16="http://schemas.microsoft.com/office/drawing/2014/main" id="{B1897A33-E17F-4E7D-9799-F745C53D2151}"/>
            </a:ext>
          </a:extLst>
        </xdr:cNvPr>
        <xdr:cNvCxnSpPr/>
      </xdr:nvCxnSpPr>
      <xdr:spPr>
        <a:xfrm flipV="1">
          <a:off x="13027660" y="5211868"/>
          <a:ext cx="1269" cy="1363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textlink="">
      <xdr:nvSpPr>
        <xdr:cNvPr id="136" name="債務償還比率最小値テキスト">
          <a:extLst>
            <a:ext uri="{FF2B5EF4-FFF2-40B4-BE49-F238E27FC236}">
              <a16:creationId xmlns:a16="http://schemas.microsoft.com/office/drawing/2014/main" id="{A14C1D66-8697-49F3-A24D-D544AC30402F}"/>
            </a:ext>
          </a:extLst>
        </xdr:cNvPr>
        <xdr:cNvSpPr txBox="1"/>
      </xdr:nvSpPr>
      <xdr:spPr>
        <a:xfrm>
          <a:off x="13080365" y="657944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37" name="直線コネクタ 136">
          <a:extLst>
            <a:ext uri="{FF2B5EF4-FFF2-40B4-BE49-F238E27FC236}">
              <a16:creationId xmlns:a16="http://schemas.microsoft.com/office/drawing/2014/main" id="{71FBEF45-3F7E-4698-A0A3-623B536DD45B}"/>
            </a:ext>
          </a:extLst>
        </xdr:cNvPr>
        <xdr:cNvCxnSpPr/>
      </xdr:nvCxnSpPr>
      <xdr:spPr>
        <a:xfrm>
          <a:off x="12963525" y="65756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textlink="">
      <xdr:nvSpPr>
        <xdr:cNvPr id="138" name="債務償還比率最大値テキスト">
          <a:extLst>
            <a:ext uri="{FF2B5EF4-FFF2-40B4-BE49-F238E27FC236}">
              <a16:creationId xmlns:a16="http://schemas.microsoft.com/office/drawing/2014/main" id="{84D436A5-B304-419C-9144-E4D8AA583FBA}"/>
            </a:ext>
          </a:extLst>
        </xdr:cNvPr>
        <xdr:cNvSpPr txBox="1"/>
      </xdr:nvSpPr>
      <xdr:spPr>
        <a:xfrm>
          <a:off x="13080365" y="49909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9" name="直線コネクタ 138">
          <a:extLst>
            <a:ext uri="{FF2B5EF4-FFF2-40B4-BE49-F238E27FC236}">
              <a16:creationId xmlns:a16="http://schemas.microsoft.com/office/drawing/2014/main" id="{50EB2264-4D91-4BE1-934E-CA601CCB5712}"/>
            </a:ext>
          </a:extLst>
        </xdr:cNvPr>
        <xdr:cNvCxnSpPr/>
      </xdr:nvCxnSpPr>
      <xdr:spPr>
        <a:xfrm>
          <a:off x="12963525" y="52118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115079</xdr:rowOff>
    </xdr:from>
    <xdr:ext cx="469744" cy="259045"/>
    <xdr:sp textlink="">
      <xdr:nvSpPr>
        <xdr:cNvPr id="140" name="債務償還比率平均値テキスト">
          <a:extLst>
            <a:ext uri="{FF2B5EF4-FFF2-40B4-BE49-F238E27FC236}">
              <a16:creationId xmlns:a16="http://schemas.microsoft.com/office/drawing/2014/main" id="{3101CEEF-D668-49A7-8852-DEDD3EA997BD}"/>
            </a:ext>
          </a:extLst>
        </xdr:cNvPr>
        <xdr:cNvSpPr txBox="1"/>
      </xdr:nvSpPr>
      <xdr:spPr>
        <a:xfrm>
          <a:off x="13080365" y="57462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textlink="">
      <xdr:nvSpPr>
        <xdr:cNvPr id="141" name="フローチャート: 判断 140">
          <a:extLst>
            <a:ext uri="{FF2B5EF4-FFF2-40B4-BE49-F238E27FC236}">
              <a16:creationId xmlns:a16="http://schemas.microsoft.com/office/drawing/2014/main" id="{455DAEEC-6A28-4200-9686-AD23F898A81B}"/>
            </a:ext>
          </a:extLst>
        </xdr:cNvPr>
        <xdr:cNvSpPr/>
      </xdr:nvSpPr>
      <xdr:spPr>
        <a:xfrm>
          <a:off x="13001625" y="57678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textlink="">
      <xdr:nvSpPr>
        <xdr:cNvPr id="142" name="フローチャート: 判断 141">
          <a:extLst>
            <a:ext uri="{FF2B5EF4-FFF2-40B4-BE49-F238E27FC236}">
              <a16:creationId xmlns:a16="http://schemas.microsoft.com/office/drawing/2014/main" id="{FBB4F5FB-DA6C-43DA-BEEF-C612E9372FAF}"/>
            </a:ext>
          </a:extLst>
        </xdr:cNvPr>
        <xdr:cNvSpPr/>
      </xdr:nvSpPr>
      <xdr:spPr>
        <a:xfrm>
          <a:off x="12359005" y="57697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textlink="">
      <xdr:nvSpPr>
        <xdr:cNvPr id="143" name="フローチャート: 判断 142">
          <a:extLst>
            <a:ext uri="{FF2B5EF4-FFF2-40B4-BE49-F238E27FC236}">
              <a16:creationId xmlns:a16="http://schemas.microsoft.com/office/drawing/2014/main" id="{1F0E3848-2434-458B-9D27-F111E4D290BE}"/>
            </a:ext>
          </a:extLst>
        </xdr:cNvPr>
        <xdr:cNvSpPr/>
      </xdr:nvSpPr>
      <xdr:spPr>
        <a:xfrm>
          <a:off x="11688445" y="57484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textlink="">
      <xdr:nvSpPr>
        <xdr:cNvPr id="144" name="フローチャート: 判断 143">
          <a:extLst>
            <a:ext uri="{FF2B5EF4-FFF2-40B4-BE49-F238E27FC236}">
              <a16:creationId xmlns:a16="http://schemas.microsoft.com/office/drawing/2014/main" id="{C8A567B5-C006-468B-941B-1EECE6D1AF3E}"/>
            </a:ext>
          </a:extLst>
        </xdr:cNvPr>
        <xdr:cNvSpPr/>
      </xdr:nvSpPr>
      <xdr:spPr>
        <a:xfrm>
          <a:off x="11017885" y="569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115732</xdr:rowOff>
    </xdr:from>
    <xdr:to>
      <xdr:col>60</xdr:col>
      <xdr:colOff>123825</xdr:colOff>
      <xdr:row>31</xdr:row>
      <xdr:rowOff>45882</xdr:rowOff>
    </xdr:to>
    <xdr:sp textlink="">
      <xdr:nvSpPr>
        <xdr:cNvPr id="145" name="フローチャート: 判断 144">
          <a:extLst>
            <a:ext uri="{FF2B5EF4-FFF2-40B4-BE49-F238E27FC236}">
              <a16:creationId xmlns:a16="http://schemas.microsoft.com/office/drawing/2014/main" id="{F338709C-0DEE-4A5B-8CA6-279BEDF2D748}"/>
            </a:ext>
          </a:extLst>
        </xdr:cNvPr>
        <xdr:cNvSpPr/>
      </xdr:nvSpPr>
      <xdr:spPr>
        <a:xfrm>
          <a:off x="10347325" y="59145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textlink="">
      <xdr:nvSpPr>
        <xdr:cNvPr id="146" name="テキスト ボックス 145">
          <a:extLst>
            <a:ext uri="{FF2B5EF4-FFF2-40B4-BE49-F238E27FC236}">
              <a16:creationId xmlns:a16="http://schemas.microsoft.com/office/drawing/2014/main" id="{36BF4A75-7D71-4E71-B7B6-B6165273ADE6}"/>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textlink="">
      <xdr:nvSpPr>
        <xdr:cNvPr id="147" name="テキスト ボックス 146">
          <a:extLst>
            <a:ext uri="{FF2B5EF4-FFF2-40B4-BE49-F238E27FC236}">
              <a16:creationId xmlns:a16="http://schemas.microsoft.com/office/drawing/2014/main" id="{DE1F30A7-CDF9-48C1-8B14-70A5FEF8ED51}"/>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textlink="">
      <xdr:nvSpPr>
        <xdr:cNvPr id="148" name="テキスト ボックス 147">
          <a:extLst>
            <a:ext uri="{FF2B5EF4-FFF2-40B4-BE49-F238E27FC236}">
              <a16:creationId xmlns:a16="http://schemas.microsoft.com/office/drawing/2014/main" id="{839F6FC2-252B-404D-B1B4-D990B49735BA}"/>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textlink="">
      <xdr:nvSpPr>
        <xdr:cNvPr id="149" name="テキスト ボックス 148">
          <a:extLst>
            <a:ext uri="{FF2B5EF4-FFF2-40B4-BE49-F238E27FC236}">
              <a16:creationId xmlns:a16="http://schemas.microsoft.com/office/drawing/2014/main" id="{E2DD6A2D-12C9-45CB-BBF5-C002CFDBFCF8}"/>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textlink="">
      <xdr:nvSpPr>
        <xdr:cNvPr id="150" name="テキスト ボックス 149">
          <a:extLst>
            <a:ext uri="{FF2B5EF4-FFF2-40B4-BE49-F238E27FC236}">
              <a16:creationId xmlns:a16="http://schemas.microsoft.com/office/drawing/2014/main" id="{D46AFD32-DCB6-45FA-9F41-4170EF8971F1}"/>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75240</xdr:rowOff>
    </xdr:from>
    <xdr:to>
      <xdr:col>76</xdr:col>
      <xdr:colOff>73025</xdr:colOff>
      <xdr:row>30</xdr:row>
      <xdr:rowOff>5390</xdr:rowOff>
    </xdr:to>
    <xdr:sp textlink="">
      <xdr:nvSpPr>
        <xdr:cNvPr id="151" name="楕円 150">
          <a:extLst>
            <a:ext uri="{FF2B5EF4-FFF2-40B4-BE49-F238E27FC236}">
              <a16:creationId xmlns:a16="http://schemas.microsoft.com/office/drawing/2014/main" id="{C4C97992-9121-47BB-B9CA-F34C92A627C6}"/>
            </a:ext>
          </a:extLst>
        </xdr:cNvPr>
        <xdr:cNvSpPr/>
      </xdr:nvSpPr>
      <xdr:spPr>
        <a:xfrm>
          <a:off x="13001625" y="57064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98117</xdr:rowOff>
    </xdr:from>
    <xdr:ext cx="469744" cy="259045"/>
    <xdr:sp textlink="">
      <xdr:nvSpPr>
        <xdr:cNvPr id="152" name="債務償還比率該当値テキスト">
          <a:extLst>
            <a:ext uri="{FF2B5EF4-FFF2-40B4-BE49-F238E27FC236}">
              <a16:creationId xmlns:a16="http://schemas.microsoft.com/office/drawing/2014/main" id="{0701CE1D-F6B6-496C-95BB-89BBE841ABCB}"/>
            </a:ext>
          </a:extLst>
        </xdr:cNvPr>
        <xdr:cNvSpPr txBox="1"/>
      </xdr:nvSpPr>
      <xdr:spPr>
        <a:xfrm>
          <a:off x="13080365" y="5561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82317</xdr:rowOff>
    </xdr:from>
    <xdr:to>
      <xdr:col>72</xdr:col>
      <xdr:colOff>123825</xdr:colOff>
      <xdr:row>30</xdr:row>
      <xdr:rowOff>12467</xdr:rowOff>
    </xdr:to>
    <xdr:sp textlink="">
      <xdr:nvSpPr>
        <xdr:cNvPr id="153" name="楕円 152">
          <a:extLst>
            <a:ext uri="{FF2B5EF4-FFF2-40B4-BE49-F238E27FC236}">
              <a16:creationId xmlns:a16="http://schemas.microsoft.com/office/drawing/2014/main" id="{7C93A00E-9FF7-41C2-A3F7-C847C7FFEDCD}"/>
            </a:ext>
          </a:extLst>
        </xdr:cNvPr>
        <xdr:cNvSpPr/>
      </xdr:nvSpPr>
      <xdr:spPr>
        <a:xfrm>
          <a:off x="12359005" y="57134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126040</xdr:rowOff>
    </xdr:from>
    <xdr:to>
      <xdr:col>76</xdr:col>
      <xdr:colOff>22225</xdr:colOff>
      <xdr:row>29</xdr:row>
      <xdr:rowOff>133117</xdr:rowOff>
    </xdr:to>
    <xdr:cxnSp macro="">
      <xdr:nvCxnSpPr>
        <xdr:cNvPr id="154" name="直線コネクタ 153">
          <a:extLst>
            <a:ext uri="{FF2B5EF4-FFF2-40B4-BE49-F238E27FC236}">
              <a16:creationId xmlns:a16="http://schemas.microsoft.com/office/drawing/2014/main" id="{A78FC440-D90D-457A-8A1D-2941AEC763DD}"/>
            </a:ext>
          </a:extLst>
        </xdr:cNvPr>
        <xdr:cNvCxnSpPr/>
      </xdr:nvCxnSpPr>
      <xdr:spPr>
        <a:xfrm flipV="1">
          <a:off x="12409805" y="5757220"/>
          <a:ext cx="619760" cy="7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61807</xdr:rowOff>
    </xdr:from>
    <xdr:to>
      <xdr:col>68</xdr:col>
      <xdr:colOff>123825</xdr:colOff>
      <xdr:row>29</xdr:row>
      <xdr:rowOff>163407</xdr:rowOff>
    </xdr:to>
    <xdr:sp textlink="">
      <xdr:nvSpPr>
        <xdr:cNvPr id="155" name="楕円 154">
          <a:extLst>
            <a:ext uri="{FF2B5EF4-FFF2-40B4-BE49-F238E27FC236}">
              <a16:creationId xmlns:a16="http://schemas.microsoft.com/office/drawing/2014/main" id="{532A3AD7-E5FB-44CF-894A-33F3D92C6826}"/>
            </a:ext>
          </a:extLst>
        </xdr:cNvPr>
        <xdr:cNvSpPr/>
      </xdr:nvSpPr>
      <xdr:spPr>
        <a:xfrm>
          <a:off x="11688445" y="5692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112607</xdr:rowOff>
    </xdr:from>
    <xdr:to>
      <xdr:col>72</xdr:col>
      <xdr:colOff>73025</xdr:colOff>
      <xdr:row>29</xdr:row>
      <xdr:rowOff>133117</xdr:rowOff>
    </xdr:to>
    <xdr:cxnSp macro="">
      <xdr:nvCxnSpPr>
        <xdr:cNvPr id="156" name="直線コネクタ 155">
          <a:extLst>
            <a:ext uri="{FF2B5EF4-FFF2-40B4-BE49-F238E27FC236}">
              <a16:creationId xmlns:a16="http://schemas.microsoft.com/office/drawing/2014/main" id="{F3E38058-9207-48AF-9657-B6DEFEA16F29}"/>
            </a:ext>
          </a:extLst>
        </xdr:cNvPr>
        <xdr:cNvCxnSpPr/>
      </xdr:nvCxnSpPr>
      <xdr:spPr>
        <a:xfrm>
          <a:off x="11739245" y="5743787"/>
          <a:ext cx="670560" cy="20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56529</xdr:rowOff>
    </xdr:from>
    <xdr:to>
      <xdr:col>64</xdr:col>
      <xdr:colOff>123825</xdr:colOff>
      <xdr:row>29</xdr:row>
      <xdr:rowOff>158129</xdr:rowOff>
    </xdr:to>
    <xdr:sp textlink="">
      <xdr:nvSpPr>
        <xdr:cNvPr id="157" name="楕円 156">
          <a:extLst>
            <a:ext uri="{FF2B5EF4-FFF2-40B4-BE49-F238E27FC236}">
              <a16:creationId xmlns:a16="http://schemas.microsoft.com/office/drawing/2014/main" id="{B187BBFA-36F5-482A-8F11-40861527997B}"/>
            </a:ext>
          </a:extLst>
        </xdr:cNvPr>
        <xdr:cNvSpPr/>
      </xdr:nvSpPr>
      <xdr:spPr>
        <a:xfrm>
          <a:off x="11017885" y="5687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107329</xdr:rowOff>
    </xdr:from>
    <xdr:to>
      <xdr:col>68</xdr:col>
      <xdr:colOff>73025</xdr:colOff>
      <xdr:row>29</xdr:row>
      <xdr:rowOff>112607</xdr:rowOff>
    </xdr:to>
    <xdr:cxnSp macro="">
      <xdr:nvCxnSpPr>
        <xdr:cNvPr id="158" name="直線コネクタ 157">
          <a:extLst>
            <a:ext uri="{FF2B5EF4-FFF2-40B4-BE49-F238E27FC236}">
              <a16:creationId xmlns:a16="http://schemas.microsoft.com/office/drawing/2014/main" id="{9A27A99A-7D0E-4CCE-97F7-18E9BFB7B1FE}"/>
            </a:ext>
          </a:extLst>
        </xdr:cNvPr>
        <xdr:cNvCxnSpPr/>
      </xdr:nvCxnSpPr>
      <xdr:spPr>
        <a:xfrm>
          <a:off x="11068685" y="5738509"/>
          <a:ext cx="670560" cy="5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64876</xdr:rowOff>
    </xdr:from>
    <xdr:to>
      <xdr:col>60</xdr:col>
      <xdr:colOff>123825</xdr:colOff>
      <xdr:row>30</xdr:row>
      <xdr:rowOff>166476</xdr:rowOff>
    </xdr:to>
    <xdr:sp textlink="">
      <xdr:nvSpPr>
        <xdr:cNvPr id="159" name="楕円 158">
          <a:extLst>
            <a:ext uri="{FF2B5EF4-FFF2-40B4-BE49-F238E27FC236}">
              <a16:creationId xmlns:a16="http://schemas.microsoft.com/office/drawing/2014/main" id="{04BCD06A-B180-4D26-BAB4-7A76BA3300CB}"/>
            </a:ext>
          </a:extLst>
        </xdr:cNvPr>
        <xdr:cNvSpPr/>
      </xdr:nvSpPr>
      <xdr:spPr>
        <a:xfrm>
          <a:off x="10347325" y="5863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107329</xdr:rowOff>
    </xdr:from>
    <xdr:to>
      <xdr:col>64</xdr:col>
      <xdr:colOff>73025</xdr:colOff>
      <xdr:row>30</xdr:row>
      <xdr:rowOff>115676</xdr:rowOff>
    </xdr:to>
    <xdr:cxnSp macro="">
      <xdr:nvCxnSpPr>
        <xdr:cNvPr id="160" name="直線コネクタ 159">
          <a:extLst>
            <a:ext uri="{FF2B5EF4-FFF2-40B4-BE49-F238E27FC236}">
              <a16:creationId xmlns:a16="http://schemas.microsoft.com/office/drawing/2014/main" id="{49A4F3F8-96C7-4607-857D-D8867F6A02E7}"/>
            </a:ext>
          </a:extLst>
        </xdr:cNvPr>
        <xdr:cNvCxnSpPr/>
      </xdr:nvCxnSpPr>
      <xdr:spPr>
        <a:xfrm flipV="1">
          <a:off x="10398125" y="5738509"/>
          <a:ext cx="670560" cy="175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59848</xdr:rowOff>
    </xdr:from>
    <xdr:ext cx="469744" cy="259045"/>
    <xdr:sp textlink="">
      <xdr:nvSpPr>
        <xdr:cNvPr id="161" name="n_1aveValue債務償還比率">
          <a:extLst>
            <a:ext uri="{FF2B5EF4-FFF2-40B4-BE49-F238E27FC236}">
              <a16:creationId xmlns:a16="http://schemas.microsoft.com/office/drawing/2014/main" id="{962709D2-9566-46E8-B6E5-29F1F510C6A5}"/>
            </a:ext>
          </a:extLst>
        </xdr:cNvPr>
        <xdr:cNvSpPr txBox="1"/>
      </xdr:nvSpPr>
      <xdr:spPr>
        <a:xfrm>
          <a:off x="12185092" y="5858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38498</xdr:rowOff>
    </xdr:from>
    <xdr:ext cx="469744" cy="259045"/>
    <xdr:sp textlink="">
      <xdr:nvSpPr>
        <xdr:cNvPr id="162" name="n_2aveValue債務償還比率">
          <a:extLst>
            <a:ext uri="{FF2B5EF4-FFF2-40B4-BE49-F238E27FC236}">
              <a16:creationId xmlns:a16="http://schemas.microsoft.com/office/drawing/2014/main" id="{6A09B663-C652-4874-A114-A86F66538530}"/>
            </a:ext>
          </a:extLst>
        </xdr:cNvPr>
        <xdr:cNvSpPr txBox="1"/>
      </xdr:nvSpPr>
      <xdr:spPr>
        <a:xfrm>
          <a:off x="11527232" y="5837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156692</xdr:rowOff>
    </xdr:from>
    <xdr:ext cx="469744" cy="259045"/>
    <xdr:sp textlink="">
      <xdr:nvSpPr>
        <xdr:cNvPr id="163" name="n_3aveValue債務償還比率">
          <a:extLst>
            <a:ext uri="{FF2B5EF4-FFF2-40B4-BE49-F238E27FC236}">
              <a16:creationId xmlns:a16="http://schemas.microsoft.com/office/drawing/2014/main" id="{D810DBE2-B363-41AD-B3BA-44DD5FF36FF0}"/>
            </a:ext>
          </a:extLst>
        </xdr:cNvPr>
        <xdr:cNvSpPr txBox="1"/>
      </xdr:nvSpPr>
      <xdr:spPr>
        <a:xfrm>
          <a:off x="10856672" y="5787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37009</xdr:rowOff>
    </xdr:from>
    <xdr:ext cx="469744" cy="259045"/>
    <xdr:sp textlink="">
      <xdr:nvSpPr>
        <xdr:cNvPr id="164" name="n_4aveValue債務償還比率">
          <a:extLst>
            <a:ext uri="{FF2B5EF4-FFF2-40B4-BE49-F238E27FC236}">
              <a16:creationId xmlns:a16="http://schemas.microsoft.com/office/drawing/2014/main" id="{DB7DE337-6739-4881-975C-7F2BD97D93AD}"/>
            </a:ext>
          </a:extLst>
        </xdr:cNvPr>
        <xdr:cNvSpPr txBox="1"/>
      </xdr:nvSpPr>
      <xdr:spPr>
        <a:xfrm>
          <a:off x="10186112" y="6003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28994</xdr:rowOff>
    </xdr:from>
    <xdr:ext cx="469744" cy="259045"/>
    <xdr:sp textlink="">
      <xdr:nvSpPr>
        <xdr:cNvPr id="165" name="n_1mainValue債務償還比率">
          <a:extLst>
            <a:ext uri="{FF2B5EF4-FFF2-40B4-BE49-F238E27FC236}">
              <a16:creationId xmlns:a16="http://schemas.microsoft.com/office/drawing/2014/main" id="{CECCF8DB-E739-4F37-BCFF-06F8A97D7840}"/>
            </a:ext>
          </a:extLst>
        </xdr:cNvPr>
        <xdr:cNvSpPr txBox="1"/>
      </xdr:nvSpPr>
      <xdr:spPr>
        <a:xfrm>
          <a:off x="12185092" y="5492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8484</xdr:rowOff>
    </xdr:from>
    <xdr:ext cx="469744" cy="259045"/>
    <xdr:sp textlink="">
      <xdr:nvSpPr>
        <xdr:cNvPr id="166" name="n_2mainValue債務償還比率">
          <a:extLst>
            <a:ext uri="{FF2B5EF4-FFF2-40B4-BE49-F238E27FC236}">
              <a16:creationId xmlns:a16="http://schemas.microsoft.com/office/drawing/2014/main" id="{F4EAE95B-6F6A-4329-8CED-5FAEA5D085C0}"/>
            </a:ext>
          </a:extLst>
        </xdr:cNvPr>
        <xdr:cNvSpPr txBox="1"/>
      </xdr:nvSpPr>
      <xdr:spPr>
        <a:xfrm>
          <a:off x="11527232" y="5472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3206</xdr:rowOff>
    </xdr:from>
    <xdr:ext cx="469744" cy="259045"/>
    <xdr:sp textlink="">
      <xdr:nvSpPr>
        <xdr:cNvPr id="167" name="n_3mainValue債務償還比率">
          <a:extLst>
            <a:ext uri="{FF2B5EF4-FFF2-40B4-BE49-F238E27FC236}">
              <a16:creationId xmlns:a16="http://schemas.microsoft.com/office/drawing/2014/main" id="{47856ED2-7A1D-41B4-B32A-0D5B54576C5B}"/>
            </a:ext>
          </a:extLst>
        </xdr:cNvPr>
        <xdr:cNvSpPr txBox="1"/>
      </xdr:nvSpPr>
      <xdr:spPr>
        <a:xfrm>
          <a:off x="10856672" y="5466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11553</xdr:rowOff>
    </xdr:from>
    <xdr:ext cx="469744" cy="259045"/>
    <xdr:sp textlink="">
      <xdr:nvSpPr>
        <xdr:cNvPr id="168" name="n_4mainValue債務償還比率">
          <a:extLst>
            <a:ext uri="{FF2B5EF4-FFF2-40B4-BE49-F238E27FC236}">
              <a16:creationId xmlns:a16="http://schemas.microsoft.com/office/drawing/2014/main" id="{BB26C7B3-EEA2-4C73-9D65-00C92D100B1D}"/>
            </a:ext>
          </a:extLst>
        </xdr:cNvPr>
        <xdr:cNvSpPr txBox="1"/>
      </xdr:nvSpPr>
      <xdr:spPr>
        <a:xfrm>
          <a:off x="10186112" y="5642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textlink="">
      <xdr:nvSpPr>
        <xdr:cNvPr id="169" name="正方形/長方形 168">
          <a:extLst>
            <a:ext uri="{FF2B5EF4-FFF2-40B4-BE49-F238E27FC236}">
              <a16:creationId xmlns:a16="http://schemas.microsoft.com/office/drawing/2014/main" id="{E30705C9-6B78-4591-B5D3-8A4395E2C9B4}"/>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textlink="">
      <xdr:nvSpPr>
        <xdr:cNvPr id="170" name="正方形/長方形 169">
          <a:extLst>
            <a:ext uri="{FF2B5EF4-FFF2-40B4-BE49-F238E27FC236}">
              <a16:creationId xmlns:a16="http://schemas.microsoft.com/office/drawing/2014/main" id="{19EB2CD6-8D8A-440E-B1D9-C8FD87450315}"/>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textlink="">
      <xdr:nvSpPr>
        <xdr:cNvPr id="171" name="テキスト ボックス 170">
          <a:extLst>
            <a:ext uri="{FF2B5EF4-FFF2-40B4-BE49-F238E27FC236}">
              <a16:creationId xmlns:a16="http://schemas.microsoft.com/office/drawing/2014/main" id="{669C7AA7-5340-4C83-B20E-8BD3055B32D4}"/>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textlink="">
      <xdr:nvSpPr>
        <xdr:cNvPr id="172" name="テキスト ボックス 171">
          <a:extLst>
            <a:ext uri="{FF2B5EF4-FFF2-40B4-BE49-F238E27FC236}">
              <a16:creationId xmlns:a16="http://schemas.microsoft.com/office/drawing/2014/main" id="{6EE6D764-3DDB-433D-BD89-7E4C246A4537}"/>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textlink="">
      <xdr:nvSpPr>
        <xdr:cNvPr id="173" name="テキスト ボックス 172">
          <a:extLst>
            <a:ext uri="{FF2B5EF4-FFF2-40B4-BE49-F238E27FC236}">
              <a16:creationId xmlns:a16="http://schemas.microsoft.com/office/drawing/2014/main" id="{8258DF67-EA0E-4318-AD31-5B110B8EF891}"/>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textlink="">
      <xdr:nvSpPr>
        <xdr:cNvPr id="174" name="テキスト ボックス 173">
          <a:extLst>
            <a:ext uri="{FF2B5EF4-FFF2-40B4-BE49-F238E27FC236}">
              <a16:creationId xmlns:a16="http://schemas.microsoft.com/office/drawing/2014/main" id="{68D7E8E9-11B4-46D9-8903-AE115DD1E504}"/>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088CC37E-91C9-4DC3-B4FA-528EDC50EAF4}"/>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textlink="">
      <xdr:nvSpPr>
        <xdr:cNvPr id="3" name="正方形/長方形 2">
          <a:extLst>
            <a:ext uri="{FF2B5EF4-FFF2-40B4-BE49-F238E27FC236}">
              <a16:creationId xmlns:a16="http://schemas.microsoft.com/office/drawing/2014/main" id="{FC8E50FB-5A7B-41D7-98C4-9DCA9F95D182}"/>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textlink="">
      <xdr:nvSpPr>
        <xdr:cNvPr id="4" name="正方形/長方形 3">
          <a:extLst>
            <a:ext uri="{FF2B5EF4-FFF2-40B4-BE49-F238E27FC236}">
              <a16:creationId xmlns:a16="http://schemas.microsoft.com/office/drawing/2014/main" id="{3DBEB335-2551-4A93-8948-6D2CB9881CE3}"/>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textlink="">
      <xdr:nvSpPr>
        <xdr:cNvPr id="5" name="正方形/長方形 4">
          <a:extLst>
            <a:ext uri="{FF2B5EF4-FFF2-40B4-BE49-F238E27FC236}">
              <a16:creationId xmlns:a16="http://schemas.microsoft.com/office/drawing/2014/main" id="{64E224BA-CAD2-428E-A9EF-6AD7C919D36D}"/>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茨城県那珂市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22F094EB-230D-4AA6-A8AF-B6411316F9A0}"/>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25CF5204-CC73-42DA-ADAE-1E56AD61CEBC}"/>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148B12EC-B345-436E-B5BD-2D18164FFEB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E6C18208-F3FB-42BB-905A-8F24791B68F9}"/>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79BAA35A-A607-4C2F-A120-59021DCF3FC7}"/>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textlink="">
      <xdr:nvSpPr>
        <xdr:cNvPr id="11" name="正方形/長方形 10">
          <a:extLst>
            <a:ext uri="{FF2B5EF4-FFF2-40B4-BE49-F238E27FC236}">
              <a16:creationId xmlns:a16="http://schemas.microsoft.com/office/drawing/2014/main" id="{526C332B-1056-419A-8849-406703E5393F}"/>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53,167
52,756
97.82
24,690,727
23,400,387
1,195,161
13,694,517
16,440,477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2ADF953D-20B2-4185-BA0B-E8DF0DCF0DE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41198256-F875-484D-8F76-9F5643962D92}"/>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5AE9DC42-2AB2-438C-8F62-833CE0D22B9B}"/>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2A90352C-1ED5-45A8-99E5-AD7E680548BF}"/>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8967E33D-3328-479E-8785-CA153CDC3E53}"/>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textlink="">
      <xdr:nvSpPr>
        <xdr:cNvPr id="17" name="正方形/長方形 16">
          <a:extLst>
            <a:ext uri="{FF2B5EF4-FFF2-40B4-BE49-F238E27FC236}">
              <a16:creationId xmlns:a16="http://schemas.microsoft.com/office/drawing/2014/main" id="{D2097AE6-67B4-4CF0-BD71-C597AEC62F39}"/>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textlink="">
      <xdr:nvSpPr>
        <xdr:cNvPr id="18" name="角丸四角形 17">
          <a:extLst>
            <a:ext uri="{FF2B5EF4-FFF2-40B4-BE49-F238E27FC236}">
              <a16:creationId xmlns:a16="http://schemas.microsoft.com/office/drawing/2014/main" id="{B4279D27-A3EA-4538-B27D-D9C00CAF050E}"/>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textlink="">
      <xdr:nvSpPr>
        <xdr:cNvPr id="19" name="正方形/長方形 18">
          <a:extLst>
            <a:ext uri="{FF2B5EF4-FFF2-40B4-BE49-F238E27FC236}">
              <a16:creationId xmlns:a16="http://schemas.microsoft.com/office/drawing/2014/main" id="{B91502C6-965F-4E15-A0FE-8A845F82CA75}"/>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textlink="">
      <xdr:nvSpPr>
        <xdr:cNvPr id="20" name="正方形/長方形 19">
          <a:extLst>
            <a:ext uri="{FF2B5EF4-FFF2-40B4-BE49-F238E27FC236}">
              <a16:creationId xmlns:a16="http://schemas.microsoft.com/office/drawing/2014/main" id="{704B5D2B-3B77-4399-8F73-EDB0F563C358}"/>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30B70652-13FD-47AB-8973-3EF99AE58BC4}"/>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A38156D-3E31-4BF2-9B3E-82E2D7C51E9C}"/>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textlink="">
      <xdr:nvSpPr>
        <xdr:cNvPr id="23" name="楕円 22">
          <a:extLst>
            <a:ext uri="{FF2B5EF4-FFF2-40B4-BE49-F238E27FC236}">
              <a16:creationId xmlns:a16="http://schemas.microsoft.com/office/drawing/2014/main" id="{9E7702FC-9DBD-4FC5-83F0-F583BCE2EBAD}"/>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textlink="">
      <xdr:nvSpPr>
        <xdr:cNvPr id="24" name="フローチャート: 判断 23">
          <a:extLst>
            <a:ext uri="{FF2B5EF4-FFF2-40B4-BE49-F238E27FC236}">
              <a16:creationId xmlns:a16="http://schemas.microsoft.com/office/drawing/2014/main" id="{EEC3DC19-4615-42EF-8473-F3BC6A5281F7}"/>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EDFC5A0-4782-4C95-9FB5-873FD6601A9F}"/>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216C7FB-7EE5-4BBC-A0E9-FA6FD6C0C2CC}"/>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BE951E2-D2A0-4899-9313-EB2CA87A2F70}"/>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C21562B-6777-4480-9868-EE22C7B0D9A7}"/>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textlink="">
      <xdr:nvSpPr>
        <xdr:cNvPr id="29" name="テキスト ボックス 28">
          <a:extLst>
            <a:ext uri="{FF2B5EF4-FFF2-40B4-BE49-F238E27FC236}">
              <a16:creationId xmlns:a16="http://schemas.microsoft.com/office/drawing/2014/main" id="{E7DC7BF2-4196-4042-B728-48391FA550DE}"/>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textlink="">
      <xdr:nvSpPr>
        <xdr:cNvPr id="30" name="テキスト ボックス 29">
          <a:extLst>
            <a:ext uri="{FF2B5EF4-FFF2-40B4-BE49-F238E27FC236}">
              <a16:creationId xmlns:a16="http://schemas.microsoft.com/office/drawing/2014/main" id="{A3C8A08C-7248-4DED-82B9-5B9705B7D192}"/>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textlink="">
      <xdr:nvSpPr>
        <xdr:cNvPr id="31" name="テキスト ボックス 30">
          <a:extLst>
            <a:ext uri="{FF2B5EF4-FFF2-40B4-BE49-F238E27FC236}">
              <a16:creationId xmlns:a16="http://schemas.microsoft.com/office/drawing/2014/main" id="{625D6D9C-A849-4210-9BB5-47BC3D8843D1}"/>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textlink="">
      <xdr:nvSpPr>
        <xdr:cNvPr id="32" name="テキスト ボックス 31">
          <a:extLst>
            <a:ext uri="{FF2B5EF4-FFF2-40B4-BE49-F238E27FC236}">
              <a16:creationId xmlns:a16="http://schemas.microsoft.com/office/drawing/2014/main" id="{BFBED7B8-C37F-4DD8-9186-F655984A4AED}"/>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textlink="">
      <xdr:nvSpPr>
        <xdr:cNvPr id="33" name="正方形/長方形 32">
          <a:extLst>
            <a:ext uri="{FF2B5EF4-FFF2-40B4-BE49-F238E27FC236}">
              <a16:creationId xmlns:a16="http://schemas.microsoft.com/office/drawing/2014/main" id="{B6255F92-4FB9-4BBB-90BC-E2CD761AB656}"/>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textlink="">
      <xdr:nvSpPr>
        <xdr:cNvPr id="34" name="正方形/長方形 33">
          <a:extLst>
            <a:ext uri="{FF2B5EF4-FFF2-40B4-BE49-F238E27FC236}">
              <a16:creationId xmlns:a16="http://schemas.microsoft.com/office/drawing/2014/main" id="{52DB3375-DF4C-4A6C-B08F-77222B1524E9}"/>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textlink="">
      <xdr:nvSpPr>
        <xdr:cNvPr id="35" name="正方形/長方形 34">
          <a:extLst>
            <a:ext uri="{FF2B5EF4-FFF2-40B4-BE49-F238E27FC236}">
              <a16:creationId xmlns:a16="http://schemas.microsoft.com/office/drawing/2014/main" id="{974FF1B3-7FD3-443D-B4E3-D0314A48B8C9}"/>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textlink="">
      <xdr:nvSpPr>
        <xdr:cNvPr id="36" name="正方形/長方形 35">
          <a:extLst>
            <a:ext uri="{FF2B5EF4-FFF2-40B4-BE49-F238E27FC236}">
              <a16:creationId xmlns:a16="http://schemas.microsoft.com/office/drawing/2014/main" id="{C2771B48-BD6B-4646-8DF0-90A9B4D3BC9A}"/>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textlink="">
      <xdr:nvSpPr>
        <xdr:cNvPr id="37" name="正方形/長方形 36">
          <a:extLst>
            <a:ext uri="{FF2B5EF4-FFF2-40B4-BE49-F238E27FC236}">
              <a16:creationId xmlns:a16="http://schemas.microsoft.com/office/drawing/2014/main" id="{66D5C5FD-95D6-42CB-B613-3F18E4AB57F9}"/>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textlink="">
      <xdr:nvSpPr>
        <xdr:cNvPr id="38" name="正方形/長方形 37">
          <a:extLst>
            <a:ext uri="{FF2B5EF4-FFF2-40B4-BE49-F238E27FC236}">
              <a16:creationId xmlns:a16="http://schemas.microsoft.com/office/drawing/2014/main" id="{BCDD3C0A-EC12-4AD3-A1D3-FB92E46477E8}"/>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29</xdr:row>
      <xdr:rowOff>82550</xdr:rowOff>
    </xdr:from>
    <xdr:to>
      <xdr:col>24</xdr:col>
      <xdr:colOff>0</xdr:colOff>
      <xdr:row>30</xdr:row>
      <xdr:rowOff>165100</xdr:rowOff>
    </xdr:to>
    <xdr:sp textlink="">
      <xdr:nvSpPr>
        <xdr:cNvPr id="39" name="正方形/長方形 38">
          <a:extLst>
            <a:ext uri="{FF2B5EF4-FFF2-40B4-BE49-F238E27FC236}">
              <a16:creationId xmlns:a16="http://schemas.microsoft.com/office/drawing/2014/main" id="{EA7FEDDF-8E62-48CA-86F7-6BC95A5E7ADB}"/>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textlink="">
      <xdr:nvSpPr>
        <xdr:cNvPr id="40" name="正方形/長方形 39">
          <a:extLst>
            <a:ext uri="{FF2B5EF4-FFF2-40B4-BE49-F238E27FC236}">
              <a16:creationId xmlns:a16="http://schemas.microsoft.com/office/drawing/2014/main" id="{29CE5AF4-3C67-4728-88DA-225676CFEEA9}"/>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textlink="">
      <xdr:nvSpPr>
        <xdr:cNvPr id="41" name="テキスト ボックス 40">
          <a:extLst>
            <a:ext uri="{FF2B5EF4-FFF2-40B4-BE49-F238E27FC236}">
              <a16:creationId xmlns:a16="http://schemas.microsoft.com/office/drawing/2014/main" id="{3EEF12D3-2C31-4FFC-8C4D-62B3E9E22E54}"/>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7447013-675E-4C92-9F09-F58250C72A50}"/>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textlink="">
      <xdr:nvSpPr>
        <xdr:cNvPr id="43" name="テキスト ボックス 42">
          <a:extLst>
            <a:ext uri="{FF2B5EF4-FFF2-40B4-BE49-F238E27FC236}">
              <a16:creationId xmlns:a16="http://schemas.microsoft.com/office/drawing/2014/main" id="{1EB7B8B7-40EA-4480-A5BC-F9595344CD58}"/>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B3AF68D7-81CC-46F8-A8F5-49E532AAA7FF}"/>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textlink="">
      <xdr:nvSpPr>
        <xdr:cNvPr id="45" name="テキスト ボックス 44">
          <a:extLst>
            <a:ext uri="{FF2B5EF4-FFF2-40B4-BE49-F238E27FC236}">
              <a16:creationId xmlns:a16="http://schemas.microsoft.com/office/drawing/2014/main" id="{A915A033-06F9-465D-A515-FFD38D031F4A}"/>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7CDCDAEC-EBAC-47C3-9411-F5A03E2D1CD1}"/>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textlink="">
      <xdr:nvSpPr>
        <xdr:cNvPr id="47" name="テキスト ボックス 46">
          <a:extLst>
            <a:ext uri="{FF2B5EF4-FFF2-40B4-BE49-F238E27FC236}">
              <a16:creationId xmlns:a16="http://schemas.microsoft.com/office/drawing/2014/main" id="{74B535CC-78F3-4D8F-B61F-F969F3D6E823}"/>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4EF8D7B-9B2F-4350-B0EE-44F556FB89B7}"/>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textlink="">
      <xdr:nvSpPr>
        <xdr:cNvPr id="49" name="テキスト ボックス 48">
          <a:extLst>
            <a:ext uri="{FF2B5EF4-FFF2-40B4-BE49-F238E27FC236}">
              <a16:creationId xmlns:a16="http://schemas.microsoft.com/office/drawing/2014/main" id="{990FA4E4-B78C-4F38-91DB-F0E2CAAE5897}"/>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AC05677A-DFBC-4BA7-ACBA-91C1391912DD}"/>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textlink="">
      <xdr:nvSpPr>
        <xdr:cNvPr id="51" name="テキスト ボックス 50">
          <a:extLst>
            <a:ext uri="{FF2B5EF4-FFF2-40B4-BE49-F238E27FC236}">
              <a16:creationId xmlns:a16="http://schemas.microsoft.com/office/drawing/2014/main" id="{9BA04F19-9EFE-4EF2-BABD-F3500CCDFC4F}"/>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422C9605-194E-495C-A1E1-93B0DE910948}"/>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textlink="">
      <xdr:nvSpPr>
        <xdr:cNvPr id="53" name="テキスト ボックス 52">
          <a:extLst>
            <a:ext uri="{FF2B5EF4-FFF2-40B4-BE49-F238E27FC236}">
              <a16:creationId xmlns:a16="http://schemas.microsoft.com/office/drawing/2014/main" id="{7A09298F-B955-4EA8-9EC3-D2508F7B3972}"/>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75DEDE96-B2D6-4669-8DB9-B2D792397981}"/>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textlink="">
      <xdr:nvSpPr>
        <xdr:cNvPr id="55" name="テキスト ボックス 54">
          <a:extLst>
            <a:ext uri="{FF2B5EF4-FFF2-40B4-BE49-F238E27FC236}">
              <a16:creationId xmlns:a16="http://schemas.microsoft.com/office/drawing/2014/main" id="{B99CC4C9-97DE-4EFA-92B0-8DA10B8DEA29}"/>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textlink="">
      <xdr:nvSpPr>
        <xdr:cNvPr id="56" name="【道路】&#10;有形固定資産減価償却率グラフ枠">
          <a:extLst>
            <a:ext uri="{FF2B5EF4-FFF2-40B4-BE49-F238E27FC236}">
              <a16:creationId xmlns:a16="http://schemas.microsoft.com/office/drawing/2014/main" id="{F1B374DC-13C8-4B12-B80D-072BA0EF1990}"/>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21F42E11-6F0F-4C15-9454-3D376799D1BC}"/>
            </a:ext>
          </a:extLst>
        </xdr:cNvPr>
        <xdr:cNvCxnSpPr/>
      </xdr:nvCxnSpPr>
      <xdr:spPr>
        <a:xfrm flipV="1">
          <a:off x="4086225" y="5692140"/>
          <a:ext cx="0" cy="1350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textlink="">
      <xdr:nvSpPr>
        <xdr:cNvPr id="58" name="【道路】&#10;有形固定資産減価償却率最小値テキスト">
          <a:extLst>
            <a:ext uri="{FF2B5EF4-FFF2-40B4-BE49-F238E27FC236}">
              <a16:creationId xmlns:a16="http://schemas.microsoft.com/office/drawing/2014/main" id="{3CFAE1F0-141D-4698-988A-203E16F6DB4E}"/>
            </a:ext>
          </a:extLst>
        </xdr:cNvPr>
        <xdr:cNvSpPr txBox="1"/>
      </xdr:nvSpPr>
      <xdr:spPr>
        <a:xfrm>
          <a:off x="4124960" y="704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80B2D23E-CB14-40A6-B794-BCFCC515F18E}"/>
            </a:ext>
          </a:extLst>
        </xdr:cNvPr>
        <xdr:cNvCxnSpPr/>
      </xdr:nvCxnSpPr>
      <xdr:spPr>
        <a:xfrm>
          <a:off x="4020820" y="70427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textlink="">
      <xdr:nvSpPr>
        <xdr:cNvPr id="60" name="【道路】&#10;有形固定資産減価償却率最大値テキスト">
          <a:extLst>
            <a:ext uri="{FF2B5EF4-FFF2-40B4-BE49-F238E27FC236}">
              <a16:creationId xmlns:a16="http://schemas.microsoft.com/office/drawing/2014/main" id="{44BD8F57-804E-4A50-A5E2-BB013B96B617}"/>
            </a:ext>
          </a:extLst>
        </xdr:cNvPr>
        <xdr:cNvSpPr txBox="1"/>
      </xdr:nvSpPr>
      <xdr:spPr>
        <a:xfrm>
          <a:off x="4124960" y="5471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640849AA-69C9-451B-877F-4FF233CB6938}"/>
            </a:ext>
          </a:extLst>
        </xdr:cNvPr>
        <xdr:cNvCxnSpPr/>
      </xdr:nvCxnSpPr>
      <xdr:spPr>
        <a:xfrm>
          <a:off x="4020820" y="5692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76217</xdr:rowOff>
    </xdr:from>
    <xdr:ext cx="405111" cy="259045"/>
    <xdr:sp textlink="">
      <xdr:nvSpPr>
        <xdr:cNvPr id="62" name="【道路】&#10;有形固定資産減価償却率平均値テキスト">
          <a:extLst>
            <a:ext uri="{FF2B5EF4-FFF2-40B4-BE49-F238E27FC236}">
              <a16:creationId xmlns:a16="http://schemas.microsoft.com/office/drawing/2014/main" id="{5A516CDF-2BD3-4C8C-9420-5FFCFF523FC1}"/>
            </a:ext>
          </a:extLst>
        </xdr:cNvPr>
        <xdr:cNvSpPr txBox="1"/>
      </xdr:nvSpPr>
      <xdr:spPr>
        <a:xfrm>
          <a:off x="4124960" y="64465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textlink="">
      <xdr:nvSpPr>
        <xdr:cNvPr id="63" name="フローチャート: 判断 62">
          <a:extLst>
            <a:ext uri="{FF2B5EF4-FFF2-40B4-BE49-F238E27FC236}">
              <a16:creationId xmlns:a16="http://schemas.microsoft.com/office/drawing/2014/main" id="{4816AE64-9C37-4450-89FB-EF53537A9B6E}"/>
            </a:ext>
          </a:extLst>
        </xdr:cNvPr>
        <xdr:cNvSpPr/>
      </xdr:nvSpPr>
      <xdr:spPr>
        <a:xfrm>
          <a:off x="4036060" y="64681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textlink="">
      <xdr:nvSpPr>
        <xdr:cNvPr id="64" name="フローチャート: 判断 63">
          <a:extLst>
            <a:ext uri="{FF2B5EF4-FFF2-40B4-BE49-F238E27FC236}">
              <a16:creationId xmlns:a16="http://schemas.microsoft.com/office/drawing/2014/main" id="{4D677348-852D-49C1-B304-23D1C0E8D885}"/>
            </a:ext>
          </a:extLst>
        </xdr:cNvPr>
        <xdr:cNvSpPr/>
      </xdr:nvSpPr>
      <xdr:spPr>
        <a:xfrm>
          <a:off x="3312160" y="64414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textlink="">
      <xdr:nvSpPr>
        <xdr:cNvPr id="65" name="フローチャート: 判断 64">
          <a:extLst>
            <a:ext uri="{FF2B5EF4-FFF2-40B4-BE49-F238E27FC236}">
              <a16:creationId xmlns:a16="http://schemas.microsoft.com/office/drawing/2014/main" id="{17AAA7A2-C38A-48D0-9724-E6B5EFF34FCA}"/>
            </a:ext>
          </a:extLst>
        </xdr:cNvPr>
        <xdr:cNvSpPr/>
      </xdr:nvSpPr>
      <xdr:spPr>
        <a:xfrm>
          <a:off x="251460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textlink="">
      <xdr:nvSpPr>
        <xdr:cNvPr id="66" name="フローチャート: 判断 65">
          <a:extLst>
            <a:ext uri="{FF2B5EF4-FFF2-40B4-BE49-F238E27FC236}">
              <a16:creationId xmlns:a16="http://schemas.microsoft.com/office/drawing/2014/main" id="{373999DC-0002-4C44-9B3F-24E14A2788B9}"/>
            </a:ext>
          </a:extLst>
        </xdr:cNvPr>
        <xdr:cNvSpPr/>
      </xdr:nvSpPr>
      <xdr:spPr>
        <a:xfrm>
          <a:off x="17399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151130</xdr:rowOff>
    </xdr:from>
    <xdr:to>
      <xdr:col>6</xdr:col>
      <xdr:colOff>38100</xdr:colOff>
      <xdr:row>38</xdr:row>
      <xdr:rowOff>81280</xdr:rowOff>
    </xdr:to>
    <xdr:sp textlink="">
      <xdr:nvSpPr>
        <xdr:cNvPr id="67" name="フローチャート: 判断 66">
          <a:extLst>
            <a:ext uri="{FF2B5EF4-FFF2-40B4-BE49-F238E27FC236}">
              <a16:creationId xmlns:a16="http://schemas.microsoft.com/office/drawing/2014/main" id="{D2FE8883-87DC-4290-82E4-45F55D85B353}"/>
            </a:ext>
          </a:extLst>
        </xdr:cNvPr>
        <xdr:cNvSpPr/>
      </xdr:nvSpPr>
      <xdr:spPr>
        <a:xfrm>
          <a:off x="965200" y="63538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textlink="">
      <xdr:nvSpPr>
        <xdr:cNvPr id="68" name="テキスト ボックス 67">
          <a:extLst>
            <a:ext uri="{FF2B5EF4-FFF2-40B4-BE49-F238E27FC236}">
              <a16:creationId xmlns:a16="http://schemas.microsoft.com/office/drawing/2014/main" id="{E033D6CD-4CEE-4676-A29C-A697863D5854}"/>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textlink="">
      <xdr:nvSpPr>
        <xdr:cNvPr id="69" name="テキスト ボックス 68">
          <a:extLst>
            <a:ext uri="{FF2B5EF4-FFF2-40B4-BE49-F238E27FC236}">
              <a16:creationId xmlns:a16="http://schemas.microsoft.com/office/drawing/2014/main" id="{CCD7A036-AAFD-46BA-86A7-B4DE8EDACE6B}"/>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textlink="">
      <xdr:nvSpPr>
        <xdr:cNvPr id="70" name="テキスト ボックス 69">
          <a:extLst>
            <a:ext uri="{FF2B5EF4-FFF2-40B4-BE49-F238E27FC236}">
              <a16:creationId xmlns:a16="http://schemas.microsoft.com/office/drawing/2014/main" id="{F9404804-9FD8-430B-BA62-8C86383BB399}"/>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textlink="">
      <xdr:nvSpPr>
        <xdr:cNvPr id="71" name="テキスト ボックス 70">
          <a:extLst>
            <a:ext uri="{FF2B5EF4-FFF2-40B4-BE49-F238E27FC236}">
              <a16:creationId xmlns:a16="http://schemas.microsoft.com/office/drawing/2014/main" id="{AA6DF707-33AA-40B1-80DB-2D950B728CC1}"/>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textlink="">
      <xdr:nvSpPr>
        <xdr:cNvPr id="72" name="テキスト ボックス 71">
          <a:extLst>
            <a:ext uri="{FF2B5EF4-FFF2-40B4-BE49-F238E27FC236}">
              <a16:creationId xmlns:a16="http://schemas.microsoft.com/office/drawing/2014/main" id="{433BB1BF-E802-4CB2-B0C7-70998F8CD0E0}"/>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71120</xdr:rowOff>
    </xdr:from>
    <xdr:to>
      <xdr:col>24</xdr:col>
      <xdr:colOff>114300</xdr:colOff>
      <xdr:row>39</xdr:row>
      <xdr:rowOff>1270</xdr:rowOff>
    </xdr:to>
    <xdr:sp textlink="">
      <xdr:nvSpPr>
        <xdr:cNvPr id="73" name="楕円 72">
          <a:extLst>
            <a:ext uri="{FF2B5EF4-FFF2-40B4-BE49-F238E27FC236}">
              <a16:creationId xmlns:a16="http://schemas.microsoft.com/office/drawing/2014/main" id="{AB852905-9365-4B03-BB9A-0443494A779D}"/>
            </a:ext>
          </a:extLst>
        </xdr:cNvPr>
        <xdr:cNvSpPr/>
      </xdr:nvSpPr>
      <xdr:spPr>
        <a:xfrm>
          <a:off x="4036060" y="64414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93997</xdr:rowOff>
    </xdr:from>
    <xdr:ext cx="405111" cy="259045"/>
    <xdr:sp textlink="">
      <xdr:nvSpPr>
        <xdr:cNvPr id="74" name="【道路】&#10;有形固定資産減価償却率該当値テキスト">
          <a:extLst>
            <a:ext uri="{FF2B5EF4-FFF2-40B4-BE49-F238E27FC236}">
              <a16:creationId xmlns:a16="http://schemas.microsoft.com/office/drawing/2014/main" id="{4A60D06B-6DC0-4D02-9AD4-0035058BABA8}"/>
            </a:ext>
          </a:extLst>
        </xdr:cNvPr>
        <xdr:cNvSpPr txBox="1"/>
      </xdr:nvSpPr>
      <xdr:spPr>
        <a:xfrm>
          <a:off x="4124960" y="629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36830</xdr:rowOff>
    </xdr:from>
    <xdr:to>
      <xdr:col>20</xdr:col>
      <xdr:colOff>38100</xdr:colOff>
      <xdr:row>38</xdr:row>
      <xdr:rowOff>138430</xdr:rowOff>
    </xdr:to>
    <xdr:sp textlink="">
      <xdr:nvSpPr>
        <xdr:cNvPr id="75" name="楕円 74">
          <a:extLst>
            <a:ext uri="{FF2B5EF4-FFF2-40B4-BE49-F238E27FC236}">
              <a16:creationId xmlns:a16="http://schemas.microsoft.com/office/drawing/2014/main" id="{A4B45CC8-579F-4715-8F03-E3E099648E0B}"/>
            </a:ext>
          </a:extLst>
        </xdr:cNvPr>
        <xdr:cNvSpPr/>
      </xdr:nvSpPr>
      <xdr:spPr>
        <a:xfrm>
          <a:off x="3312160" y="64071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87630</xdr:rowOff>
    </xdr:from>
    <xdr:to>
      <xdr:col>24</xdr:col>
      <xdr:colOff>63500</xdr:colOff>
      <xdr:row>38</xdr:row>
      <xdr:rowOff>121920</xdr:rowOff>
    </xdr:to>
    <xdr:cxnSp macro="">
      <xdr:nvCxnSpPr>
        <xdr:cNvPr id="76" name="直線コネクタ 75">
          <a:extLst>
            <a:ext uri="{FF2B5EF4-FFF2-40B4-BE49-F238E27FC236}">
              <a16:creationId xmlns:a16="http://schemas.microsoft.com/office/drawing/2014/main" id="{63A0A086-79DD-43BE-A424-B2D68C4873A4}"/>
            </a:ext>
          </a:extLst>
        </xdr:cNvPr>
        <xdr:cNvCxnSpPr/>
      </xdr:nvCxnSpPr>
      <xdr:spPr>
        <a:xfrm>
          <a:off x="3355340" y="6457950"/>
          <a:ext cx="7315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635</xdr:rowOff>
    </xdr:from>
    <xdr:to>
      <xdr:col>15</xdr:col>
      <xdr:colOff>101600</xdr:colOff>
      <xdr:row>38</xdr:row>
      <xdr:rowOff>102235</xdr:rowOff>
    </xdr:to>
    <xdr:sp textlink="">
      <xdr:nvSpPr>
        <xdr:cNvPr id="77" name="楕円 76">
          <a:extLst>
            <a:ext uri="{FF2B5EF4-FFF2-40B4-BE49-F238E27FC236}">
              <a16:creationId xmlns:a16="http://schemas.microsoft.com/office/drawing/2014/main" id="{390F78FC-D9FC-45D6-80E9-6E0554C6B69B}"/>
            </a:ext>
          </a:extLst>
        </xdr:cNvPr>
        <xdr:cNvSpPr/>
      </xdr:nvSpPr>
      <xdr:spPr>
        <a:xfrm>
          <a:off x="2514600" y="637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51435</xdr:rowOff>
    </xdr:from>
    <xdr:to>
      <xdr:col>19</xdr:col>
      <xdr:colOff>177800</xdr:colOff>
      <xdr:row>38</xdr:row>
      <xdr:rowOff>87630</xdr:rowOff>
    </xdr:to>
    <xdr:cxnSp macro="">
      <xdr:nvCxnSpPr>
        <xdr:cNvPr id="78" name="直線コネクタ 77">
          <a:extLst>
            <a:ext uri="{FF2B5EF4-FFF2-40B4-BE49-F238E27FC236}">
              <a16:creationId xmlns:a16="http://schemas.microsoft.com/office/drawing/2014/main" id="{5C7EB286-DC81-4B58-8B3A-B95CE0EA3590}"/>
            </a:ext>
          </a:extLst>
        </xdr:cNvPr>
        <xdr:cNvCxnSpPr/>
      </xdr:nvCxnSpPr>
      <xdr:spPr>
        <a:xfrm>
          <a:off x="2565400" y="6421755"/>
          <a:ext cx="78994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139700</xdr:rowOff>
    </xdr:from>
    <xdr:to>
      <xdr:col>10</xdr:col>
      <xdr:colOff>165100</xdr:colOff>
      <xdr:row>38</xdr:row>
      <xdr:rowOff>69850</xdr:rowOff>
    </xdr:to>
    <xdr:sp textlink="">
      <xdr:nvSpPr>
        <xdr:cNvPr id="79" name="楕円 78">
          <a:extLst>
            <a:ext uri="{FF2B5EF4-FFF2-40B4-BE49-F238E27FC236}">
              <a16:creationId xmlns:a16="http://schemas.microsoft.com/office/drawing/2014/main" id="{58969324-C3F9-4D39-BDAC-140B8EE7DBF4}"/>
            </a:ext>
          </a:extLst>
        </xdr:cNvPr>
        <xdr:cNvSpPr/>
      </xdr:nvSpPr>
      <xdr:spPr>
        <a:xfrm>
          <a:off x="1739900" y="63423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19050</xdr:rowOff>
    </xdr:from>
    <xdr:to>
      <xdr:col>15</xdr:col>
      <xdr:colOff>50800</xdr:colOff>
      <xdr:row>38</xdr:row>
      <xdr:rowOff>51435</xdr:rowOff>
    </xdr:to>
    <xdr:cxnSp macro="">
      <xdr:nvCxnSpPr>
        <xdr:cNvPr id="80" name="直線コネクタ 79">
          <a:extLst>
            <a:ext uri="{FF2B5EF4-FFF2-40B4-BE49-F238E27FC236}">
              <a16:creationId xmlns:a16="http://schemas.microsoft.com/office/drawing/2014/main" id="{0813F9B0-6CA6-4915-918E-F8B6DCD2FF28}"/>
            </a:ext>
          </a:extLst>
        </xdr:cNvPr>
        <xdr:cNvCxnSpPr/>
      </xdr:nvCxnSpPr>
      <xdr:spPr>
        <a:xfrm>
          <a:off x="1790700" y="6389370"/>
          <a:ext cx="7747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105410</xdr:rowOff>
    </xdr:from>
    <xdr:to>
      <xdr:col>6</xdr:col>
      <xdr:colOff>38100</xdr:colOff>
      <xdr:row>38</xdr:row>
      <xdr:rowOff>35560</xdr:rowOff>
    </xdr:to>
    <xdr:sp textlink="">
      <xdr:nvSpPr>
        <xdr:cNvPr id="81" name="楕円 80">
          <a:extLst>
            <a:ext uri="{FF2B5EF4-FFF2-40B4-BE49-F238E27FC236}">
              <a16:creationId xmlns:a16="http://schemas.microsoft.com/office/drawing/2014/main" id="{6AE102D8-2C73-4624-A459-757D13076C57}"/>
            </a:ext>
          </a:extLst>
        </xdr:cNvPr>
        <xdr:cNvSpPr/>
      </xdr:nvSpPr>
      <xdr:spPr>
        <a:xfrm>
          <a:off x="965200" y="63080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156210</xdr:rowOff>
    </xdr:from>
    <xdr:to>
      <xdr:col>10</xdr:col>
      <xdr:colOff>114300</xdr:colOff>
      <xdr:row>38</xdr:row>
      <xdr:rowOff>19050</xdr:rowOff>
    </xdr:to>
    <xdr:cxnSp macro="">
      <xdr:nvCxnSpPr>
        <xdr:cNvPr id="82" name="直線コネクタ 81">
          <a:extLst>
            <a:ext uri="{FF2B5EF4-FFF2-40B4-BE49-F238E27FC236}">
              <a16:creationId xmlns:a16="http://schemas.microsoft.com/office/drawing/2014/main" id="{15E3283C-4DB0-467B-B441-CA7DA113E4AC}"/>
            </a:ext>
          </a:extLst>
        </xdr:cNvPr>
        <xdr:cNvCxnSpPr/>
      </xdr:nvCxnSpPr>
      <xdr:spPr>
        <a:xfrm>
          <a:off x="1008380" y="6358890"/>
          <a:ext cx="7823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163847</xdr:rowOff>
    </xdr:from>
    <xdr:ext cx="405111" cy="259045"/>
    <xdr:sp textlink="">
      <xdr:nvSpPr>
        <xdr:cNvPr id="83" name="n_1aveValue【道路】&#10;有形固定資産減価償却率">
          <a:extLst>
            <a:ext uri="{FF2B5EF4-FFF2-40B4-BE49-F238E27FC236}">
              <a16:creationId xmlns:a16="http://schemas.microsoft.com/office/drawing/2014/main" id="{CCA30BDE-10C8-4B1B-839D-8607AAED91A8}"/>
            </a:ext>
          </a:extLst>
        </xdr:cNvPr>
        <xdr:cNvSpPr txBox="1"/>
      </xdr:nvSpPr>
      <xdr:spPr>
        <a:xfrm>
          <a:off x="3170564" y="653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140987</xdr:rowOff>
    </xdr:from>
    <xdr:ext cx="405111" cy="259045"/>
    <xdr:sp textlink="">
      <xdr:nvSpPr>
        <xdr:cNvPr id="84" name="n_2aveValue【道路】&#10;有形固定資産減価償却率">
          <a:extLst>
            <a:ext uri="{FF2B5EF4-FFF2-40B4-BE49-F238E27FC236}">
              <a16:creationId xmlns:a16="http://schemas.microsoft.com/office/drawing/2014/main" id="{85459669-483B-4798-BCB8-5BA4BFF0CB68}"/>
            </a:ext>
          </a:extLst>
        </xdr:cNvPr>
        <xdr:cNvSpPr txBox="1"/>
      </xdr:nvSpPr>
      <xdr:spPr>
        <a:xfrm>
          <a:off x="2385704" y="651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129557</xdr:rowOff>
    </xdr:from>
    <xdr:ext cx="405111" cy="259045"/>
    <xdr:sp textlink="">
      <xdr:nvSpPr>
        <xdr:cNvPr id="85" name="n_3aveValue【道路】&#10;有形固定資産減価償却率">
          <a:extLst>
            <a:ext uri="{FF2B5EF4-FFF2-40B4-BE49-F238E27FC236}">
              <a16:creationId xmlns:a16="http://schemas.microsoft.com/office/drawing/2014/main" id="{3A2A8D41-00C2-4DA9-AFC7-64B1641A76C3}"/>
            </a:ext>
          </a:extLst>
        </xdr:cNvPr>
        <xdr:cNvSpPr txBox="1"/>
      </xdr:nvSpPr>
      <xdr:spPr>
        <a:xfrm>
          <a:off x="1611004" y="649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72407</xdr:rowOff>
    </xdr:from>
    <xdr:ext cx="405111" cy="259045"/>
    <xdr:sp textlink="">
      <xdr:nvSpPr>
        <xdr:cNvPr id="86" name="n_4aveValue【道路】&#10;有形固定資産減価償却率">
          <a:extLst>
            <a:ext uri="{FF2B5EF4-FFF2-40B4-BE49-F238E27FC236}">
              <a16:creationId xmlns:a16="http://schemas.microsoft.com/office/drawing/2014/main" id="{5CEFA088-3120-413E-B0D1-73DF0BAE0CD2}"/>
            </a:ext>
          </a:extLst>
        </xdr:cNvPr>
        <xdr:cNvSpPr txBox="1"/>
      </xdr:nvSpPr>
      <xdr:spPr>
        <a:xfrm>
          <a:off x="836304" y="644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154957</xdr:rowOff>
    </xdr:from>
    <xdr:ext cx="405111" cy="259045"/>
    <xdr:sp textlink="">
      <xdr:nvSpPr>
        <xdr:cNvPr id="87" name="n_1mainValue【道路】&#10;有形固定資産減価償却率">
          <a:extLst>
            <a:ext uri="{FF2B5EF4-FFF2-40B4-BE49-F238E27FC236}">
              <a16:creationId xmlns:a16="http://schemas.microsoft.com/office/drawing/2014/main" id="{9A2772B7-C8D7-4DE3-A949-C5823056ACCD}"/>
            </a:ext>
          </a:extLst>
        </xdr:cNvPr>
        <xdr:cNvSpPr txBox="1"/>
      </xdr:nvSpPr>
      <xdr:spPr>
        <a:xfrm>
          <a:off x="3170564" y="618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118762</xdr:rowOff>
    </xdr:from>
    <xdr:ext cx="405111" cy="259045"/>
    <xdr:sp textlink="">
      <xdr:nvSpPr>
        <xdr:cNvPr id="88" name="n_2mainValue【道路】&#10;有形固定資産減価償却率">
          <a:extLst>
            <a:ext uri="{FF2B5EF4-FFF2-40B4-BE49-F238E27FC236}">
              <a16:creationId xmlns:a16="http://schemas.microsoft.com/office/drawing/2014/main" id="{208E37A3-9305-45F4-ABB6-4EFD6422D6B0}"/>
            </a:ext>
          </a:extLst>
        </xdr:cNvPr>
        <xdr:cNvSpPr txBox="1"/>
      </xdr:nvSpPr>
      <xdr:spPr>
        <a:xfrm>
          <a:off x="2385704" y="615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86377</xdr:rowOff>
    </xdr:from>
    <xdr:ext cx="405111" cy="259045"/>
    <xdr:sp textlink="">
      <xdr:nvSpPr>
        <xdr:cNvPr id="89" name="n_3mainValue【道路】&#10;有形固定資産減価償却率">
          <a:extLst>
            <a:ext uri="{FF2B5EF4-FFF2-40B4-BE49-F238E27FC236}">
              <a16:creationId xmlns:a16="http://schemas.microsoft.com/office/drawing/2014/main" id="{9CF755C7-539C-4DA7-8565-8C291012D2D5}"/>
            </a:ext>
          </a:extLst>
        </xdr:cNvPr>
        <xdr:cNvSpPr txBox="1"/>
      </xdr:nvSpPr>
      <xdr:spPr>
        <a:xfrm>
          <a:off x="1611004" y="612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52087</xdr:rowOff>
    </xdr:from>
    <xdr:ext cx="405111" cy="259045"/>
    <xdr:sp textlink="">
      <xdr:nvSpPr>
        <xdr:cNvPr id="90" name="n_4mainValue【道路】&#10;有形固定資産減価償却率">
          <a:extLst>
            <a:ext uri="{FF2B5EF4-FFF2-40B4-BE49-F238E27FC236}">
              <a16:creationId xmlns:a16="http://schemas.microsoft.com/office/drawing/2014/main" id="{C73C7267-5B7E-4012-982C-D8429F81F97B}"/>
            </a:ext>
          </a:extLst>
        </xdr:cNvPr>
        <xdr:cNvSpPr txBox="1"/>
      </xdr:nvSpPr>
      <xdr:spPr>
        <a:xfrm>
          <a:off x="83630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textlink="">
      <xdr:nvSpPr>
        <xdr:cNvPr id="91" name="正方形/長方形 90">
          <a:extLst>
            <a:ext uri="{FF2B5EF4-FFF2-40B4-BE49-F238E27FC236}">
              <a16:creationId xmlns:a16="http://schemas.microsoft.com/office/drawing/2014/main" id="{AE55AC7F-0E0D-494B-A678-D4C1ED4BF11E}"/>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textlink="">
      <xdr:nvSpPr>
        <xdr:cNvPr id="92" name="正方形/長方形 91">
          <a:extLst>
            <a:ext uri="{FF2B5EF4-FFF2-40B4-BE49-F238E27FC236}">
              <a16:creationId xmlns:a16="http://schemas.microsoft.com/office/drawing/2014/main" id="{328B7D7A-805C-44CE-BED3-2B3678A300FF}"/>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textlink="">
      <xdr:nvSpPr>
        <xdr:cNvPr id="93" name="正方形/長方形 92">
          <a:extLst>
            <a:ext uri="{FF2B5EF4-FFF2-40B4-BE49-F238E27FC236}">
              <a16:creationId xmlns:a16="http://schemas.microsoft.com/office/drawing/2014/main" id="{4AC4B0EC-567B-4F04-A872-EAEDBD6144A6}"/>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textlink="">
      <xdr:nvSpPr>
        <xdr:cNvPr id="94" name="正方形/長方形 93">
          <a:extLst>
            <a:ext uri="{FF2B5EF4-FFF2-40B4-BE49-F238E27FC236}">
              <a16:creationId xmlns:a16="http://schemas.microsoft.com/office/drawing/2014/main" id="{C55661DA-2B15-40AE-BC9D-A020FD84B3DF}"/>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textlink="">
      <xdr:nvSpPr>
        <xdr:cNvPr id="95" name="正方形/長方形 94">
          <a:extLst>
            <a:ext uri="{FF2B5EF4-FFF2-40B4-BE49-F238E27FC236}">
              <a16:creationId xmlns:a16="http://schemas.microsoft.com/office/drawing/2014/main" id="{6C454AAE-45BC-4AFD-8121-43CFAEB4B059}"/>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textlink="">
      <xdr:nvSpPr>
        <xdr:cNvPr id="96" name="正方形/長方形 95">
          <a:extLst>
            <a:ext uri="{FF2B5EF4-FFF2-40B4-BE49-F238E27FC236}">
              <a16:creationId xmlns:a16="http://schemas.microsoft.com/office/drawing/2014/main" id="{2894E0AD-F46B-45B1-A48B-97E9863CF2F0}"/>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29</xdr:row>
      <xdr:rowOff>82550</xdr:rowOff>
    </xdr:from>
    <xdr:to>
      <xdr:col>54</xdr:col>
      <xdr:colOff>127000</xdr:colOff>
      <xdr:row>30</xdr:row>
      <xdr:rowOff>165100</xdr:rowOff>
    </xdr:to>
    <xdr:sp textlink="">
      <xdr:nvSpPr>
        <xdr:cNvPr id="97" name="正方形/長方形 96">
          <a:extLst>
            <a:ext uri="{FF2B5EF4-FFF2-40B4-BE49-F238E27FC236}">
              <a16:creationId xmlns:a16="http://schemas.microsoft.com/office/drawing/2014/main" id="{542F05FF-FF69-46C6-B5B0-C60BED74B4CB}"/>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textlink="">
      <xdr:nvSpPr>
        <xdr:cNvPr id="98" name="正方形/長方形 97">
          <a:extLst>
            <a:ext uri="{FF2B5EF4-FFF2-40B4-BE49-F238E27FC236}">
              <a16:creationId xmlns:a16="http://schemas.microsoft.com/office/drawing/2014/main" id="{843223DD-A6C0-40A9-8502-5566DF6A828B}"/>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textlink="">
      <xdr:nvSpPr>
        <xdr:cNvPr id="99" name="テキスト ボックス 98">
          <a:extLst>
            <a:ext uri="{FF2B5EF4-FFF2-40B4-BE49-F238E27FC236}">
              <a16:creationId xmlns:a16="http://schemas.microsoft.com/office/drawing/2014/main" id="{7E8A6008-C6D9-4CA3-9AF9-520D855CF9C5}"/>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D1591FF7-8245-4470-88A1-57864A5D7B03}"/>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54A73CB0-BEE1-429D-B1F6-B2E45DDCED0E}"/>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textlink="">
      <xdr:nvSpPr>
        <xdr:cNvPr id="102" name="テキスト ボックス 101">
          <a:extLst>
            <a:ext uri="{FF2B5EF4-FFF2-40B4-BE49-F238E27FC236}">
              <a16:creationId xmlns:a16="http://schemas.microsoft.com/office/drawing/2014/main" id="{7E7BF35F-50C6-4C0E-9E28-BBD18DDF5DD7}"/>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51E60B3-74C7-4BDF-8D12-CDF5F470B1DC}"/>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textlink="">
      <xdr:nvSpPr>
        <xdr:cNvPr id="104" name="テキスト ボックス 103">
          <a:extLst>
            <a:ext uri="{FF2B5EF4-FFF2-40B4-BE49-F238E27FC236}">
              <a16:creationId xmlns:a16="http://schemas.microsoft.com/office/drawing/2014/main" id="{B439B840-7471-459D-8BB4-44047BBFDCE4}"/>
            </a:ext>
          </a:extLst>
        </xdr:cNvPr>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75E8BD72-7656-41D6-BE4E-F904C04B2940}"/>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textlink="">
      <xdr:nvSpPr>
        <xdr:cNvPr id="106" name="テキスト ボックス 105">
          <a:extLst>
            <a:ext uri="{FF2B5EF4-FFF2-40B4-BE49-F238E27FC236}">
              <a16:creationId xmlns:a16="http://schemas.microsoft.com/office/drawing/2014/main" id="{946DE4BB-9E0A-4407-ACF5-996F1A0F9400}"/>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CDD70F25-32C5-4651-9F0E-EC27D610A2DF}"/>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textlink="">
      <xdr:nvSpPr>
        <xdr:cNvPr id="108" name="テキスト ボックス 107">
          <a:extLst>
            <a:ext uri="{FF2B5EF4-FFF2-40B4-BE49-F238E27FC236}">
              <a16:creationId xmlns:a16="http://schemas.microsoft.com/office/drawing/2014/main" id="{7B0B4227-6DDB-4EF2-B0DF-5AEAFEC59708}"/>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90683F94-DB29-4867-BA5D-0E1277E20AD0}"/>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textlink="">
      <xdr:nvSpPr>
        <xdr:cNvPr id="110" name="テキスト ボックス 109">
          <a:extLst>
            <a:ext uri="{FF2B5EF4-FFF2-40B4-BE49-F238E27FC236}">
              <a16:creationId xmlns:a16="http://schemas.microsoft.com/office/drawing/2014/main" id="{A50D5857-0708-4B54-92E8-D06B0B1EB6B5}"/>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BF89ED1C-249B-48BB-8E14-D8FACDE14FE5}"/>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textlink="">
      <xdr:nvSpPr>
        <xdr:cNvPr id="112" name="テキスト ボックス 111">
          <a:extLst>
            <a:ext uri="{FF2B5EF4-FFF2-40B4-BE49-F238E27FC236}">
              <a16:creationId xmlns:a16="http://schemas.microsoft.com/office/drawing/2014/main" id="{BD0C2521-80F1-4936-B3C8-9984E8B9F1B8}"/>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textlink="">
      <xdr:nvSpPr>
        <xdr:cNvPr id="113" name="【道路】&#10;一人当たり延長グラフ枠">
          <a:extLst>
            <a:ext uri="{FF2B5EF4-FFF2-40B4-BE49-F238E27FC236}">
              <a16:creationId xmlns:a16="http://schemas.microsoft.com/office/drawing/2014/main" id="{B517C8C3-00BB-4F6A-ACD3-59EC5AB00E37}"/>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06E2F887-5FB4-4EC9-B8CC-87BC37C38457}"/>
            </a:ext>
          </a:extLst>
        </xdr:cNvPr>
        <xdr:cNvCxnSpPr/>
      </xdr:nvCxnSpPr>
      <xdr:spPr>
        <a:xfrm flipV="1">
          <a:off x="9219565" y="5703265"/>
          <a:ext cx="0" cy="13247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textlink="">
      <xdr:nvSpPr>
        <xdr:cNvPr id="115" name="【道路】&#10;一人当たり延長最小値テキスト">
          <a:extLst>
            <a:ext uri="{FF2B5EF4-FFF2-40B4-BE49-F238E27FC236}">
              <a16:creationId xmlns:a16="http://schemas.microsoft.com/office/drawing/2014/main" id="{88101D35-5C03-4C35-959F-B3F70BBC30D2}"/>
            </a:ext>
          </a:extLst>
        </xdr:cNvPr>
        <xdr:cNvSpPr txBox="1"/>
      </xdr:nvSpPr>
      <xdr:spPr>
        <a:xfrm>
          <a:off x="9258300" y="7031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10D31967-6434-472A-8976-BE952E915A29}"/>
            </a:ext>
          </a:extLst>
        </xdr:cNvPr>
        <xdr:cNvCxnSpPr/>
      </xdr:nvCxnSpPr>
      <xdr:spPr>
        <a:xfrm>
          <a:off x="9154160" y="70280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textlink="">
      <xdr:nvSpPr>
        <xdr:cNvPr id="117" name="【道路】&#10;一人当たり延長最大値テキスト">
          <a:extLst>
            <a:ext uri="{FF2B5EF4-FFF2-40B4-BE49-F238E27FC236}">
              <a16:creationId xmlns:a16="http://schemas.microsoft.com/office/drawing/2014/main" id="{A2A86384-3ABE-40CE-AEF9-74F95BED00EC}"/>
            </a:ext>
          </a:extLst>
        </xdr:cNvPr>
        <xdr:cNvSpPr txBox="1"/>
      </xdr:nvSpPr>
      <xdr:spPr>
        <a:xfrm>
          <a:off x="9258300" y="5486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E6B9D222-983E-4FBC-BC95-80A991403CBA}"/>
            </a:ext>
          </a:extLst>
        </xdr:cNvPr>
        <xdr:cNvCxnSpPr/>
      </xdr:nvCxnSpPr>
      <xdr:spPr>
        <a:xfrm>
          <a:off x="9154160" y="57032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22115</xdr:rowOff>
    </xdr:from>
    <xdr:ext cx="469744" cy="259045"/>
    <xdr:sp textlink="">
      <xdr:nvSpPr>
        <xdr:cNvPr id="119" name="【道路】&#10;一人当たり延長平均値テキスト">
          <a:extLst>
            <a:ext uri="{FF2B5EF4-FFF2-40B4-BE49-F238E27FC236}">
              <a16:creationId xmlns:a16="http://schemas.microsoft.com/office/drawing/2014/main" id="{C9F59277-28E8-4EB2-ADCF-9B487DAB3B69}"/>
            </a:ext>
          </a:extLst>
        </xdr:cNvPr>
        <xdr:cNvSpPr txBox="1"/>
      </xdr:nvSpPr>
      <xdr:spPr>
        <a:xfrm>
          <a:off x="9258300" y="67277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textlink="">
      <xdr:nvSpPr>
        <xdr:cNvPr id="120" name="フローチャート: 判断 119">
          <a:extLst>
            <a:ext uri="{FF2B5EF4-FFF2-40B4-BE49-F238E27FC236}">
              <a16:creationId xmlns:a16="http://schemas.microsoft.com/office/drawing/2014/main" id="{51A1D8DB-B949-43EC-A1F2-F629BE516E8C}"/>
            </a:ext>
          </a:extLst>
        </xdr:cNvPr>
        <xdr:cNvSpPr/>
      </xdr:nvSpPr>
      <xdr:spPr>
        <a:xfrm>
          <a:off x="9192260" y="674928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textlink="">
      <xdr:nvSpPr>
        <xdr:cNvPr id="121" name="フローチャート: 判断 120">
          <a:extLst>
            <a:ext uri="{FF2B5EF4-FFF2-40B4-BE49-F238E27FC236}">
              <a16:creationId xmlns:a16="http://schemas.microsoft.com/office/drawing/2014/main" id="{45669C7D-CF01-44B6-96A2-0BF3DCB99CD1}"/>
            </a:ext>
          </a:extLst>
        </xdr:cNvPr>
        <xdr:cNvSpPr/>
      </xdr:nvSpPr>
      <xdr:spPr>
        <a:xfrm>
          <a:off x="8445500" y="675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textlink="">
      <xdr:nvSpPr>
        <xdr:cNvPr id="122" name="フローチャート: 判断 121">
          <a:extLst>
            <a:ext uri="{FF2B5EF4-FFF2-40B4-BE49-F238E27FC236}">
              <a16:creationId xmlns:a16="http://schemas.microsoft.com/office/drawing/2014/main" id="{796746D7-ACD7-41F7-8580-69FABBB7F7A2}"/>
            </a:ext>
          </a:extLst>
        </xdr:cNvPr>
        <xdr:cNvSpPr/>
      </xdr:nvSpPr>
      <xdr:spPr>
        <a:xfrm>
          <a:off x="7670800" y="675431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textlink="">
      <xdr:nvSpPr>
        <xdr:cNvPr id="123" name="フローチャート: 判断 122">
          <a:extLst>
            <a:ext uri="{FF2B5EF4-FFF2-40B4-BE49-F238E27FC236}">
              <a16:creationId xmlns:a16="http://schemas.microsoft.com/office/drawing/2014/main" id="{25E9BD32-6C37-4098-A1DA-7B6C390CCFF2}"/>
            </a:ext>
          </a:extLst>
        </xdr:cNvPr>
        <xdr:cNvSpPr/>
      </xdr:nvSpPr>
      <xdr:spPr>
        <a:xfrm>
          <a:off x="6873240" y="6755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117564</xdr:rowOff>
    </xdr:from>
    <xdr:to>
      <xdr:col>36</xdr:col>
      <xdr:colOff>165100</xdr:colOff>
      <xdr:row>38</xdr:row>
      <xdr:rowOff>47713</xdr:rowOff>
    </xdr:to>
    <xdr:sp textlink="">
      <xdr:nvSpPr>
        <xdr:cNvPr id="124" name="フローチャート: 判断 123">
          <a:extLst>
            <a:ext uri="{FF2B5EF4-FFF2-40B4-BE49-F238E27FC236}">
              <a16:creationId xmlns:a16="http://schemas.microsoft.com/office/drawing/2014/main" id="{D90C1236-B18B-4BDE-AF35-601703F06D5C}"/>
            </a:ext>
          </a:extLst>
        </xdr:cNvPr>
        <xdr:cNvSpPr/>
      </xdr:nvSpPr>
      <xdr:spPr>
        <a:xfrm>
          <a:off x="6098540" y="6320244"/>
          <a:ext cx="10160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textlink="">
      <xdr:nvSpPr>
        <xdr:cNvPr id="125" name="テキスト ボックス 124">
          <a:extLst>
            <a:ext uri="{FF2B5EF4-FFF2-40B4-BE49-F238E27FC236}">
              <a16:creationId xmlns:a16="http://schemas.microsoft.com/office/drawing/2014/main" id="{EB23CF7C-987B-4E4F-BF65-A4EC16379E40}"/>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textlink="">
      <xdr:nvSpPr>
        <xdr:cNvPr id="126" name="テキスト ボックス 125">
          <a:extLst>
            <a:ext uri="{FF2B5EF4-FFF2-40B4-BE49-F238E27FC236}">
              <a16:creationId xmlns:a16="http://schemas.microsoft.com/office/drawing/2014/main" id="{6393FAD6-2CAE-476A-8FCB-FA6C3D8B47E5}"/>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textlink="">
      <xdr:nvSpPr>
        <xdr:cNvPr id="127" name="テキスト ボックス 126">
          <a:extLst>
            <a:ext uri="{FF2B5EF4-FFF2-40B4-BE49-F238E27FC236}">
              <a16:creationId xmlns:a16="http://schemas.microsoft.com/office/drawing/2014/main" id="{5CB8CB5E-CEE3-47A7-A73A-D64D74A6730F}"/>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textlink="">
      <xdr:nvSpPr>
        <xdr:cNvPr id="128" name="テキスト ボックス 127">
          <a:extLst>
            <a:ext uri="{FF2B5EF4-FFF2-40B4-BE49-F238E27FC236}">
              <a16:creationId xmlns:a16="http://schemas.microsoft.com/office/drawing/2014/main" id="{D557EBEA-9309-4E91-9A99-0BAA8EA33428}"/>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textlink="">
      <xdr:nvSpPr>
        <xdr:cNvPr id="129" name="テキスト ボックス 128">
          <a:extLst>
            <a:ext uri="{FF2B5EF4-FFF2-40B4-BE49-F238E27FC236}">
              <a16:creationId xmlns:a16="http://schemas.microsoft.com/office/drawing/2014/main" id="{3A3469D8-1B2F-4B71-B1E4-EEBA16A503B1}"/>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10351</xdr:rowOff>
    </xdr:from>
    <xdr:to>
      <xdr:col>55</xdr:col>
      <xdr:colOff>50800</xdr:colOff>
      <xdr:row>37</xdr:row>
      <xdr:rowOff>111951</xdr:rowOff>
    </xdr:to>
    <xdr:sp textlink="">
      <xdr:nvSpPr>
        <xdr:cNvPr id="130" name="楕円 129">
          <a:extLst>
            <a:ext uri="{FF2B5EF4-FFF2-40B4-BE49-F238E27FC236}">
              <a16:creationId xmlns:a16="http://schemas.microsoft.com/office/drawing/2014/main" id="{0697A870-8AFD-4D37-902E-8B3A2F13BC27}"/>
            </a:ext>
          </a:extLst>
        </xdr:cNvPr>
        <xdr:cNvSpPr/>
      </xdr:nvSpPr>
      <xdr:spPr>
        <a:xfrm>
          <a:off x="9192260" y="621303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33228</xdr:rowOff>
    </xdr:from>
    <xdr:ext cx="534377" cy="259045"/>
    <xdr:sp textlink="">
      <xdr:nvSpPr>
        <xdr:cNvPr id="131" name="【道路】&#10;一人当たり延長該当値テキスト">
          <a:extLst>
            <a:ext uri="{FF2B5EF4-FFF2-40B4-BE49-F238E27FC236}">
              <a16:creationId xmlns:a16="http://schemas.microsoft.com/office/drawing/2014/main" id="{1D932983-850E-4F0D-9769-65CC0AE9D1DD}"/>
            </a:ext>
          </a:extLst>
        </xdr:cNvPr>
        <xdr:cNvSpPr txBox="1"/>
      </xdr:nvSpPr>
      <xdr:spPr>
        <a:xfrm>
          <a:off x="9258300" y="6068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15608</xdr:rowOff>
    </xdr:from>
    <xdr:to>
      <xdr:col>50</xdr:col>
      <xdr:colOff>165100</xdr:colOff>
      <xdr:row>37</xdr:row>
      <xdr:rowOff>117208</xdr:rowOff>
    </xdr:to>
    <xdr:sp textlink="">
      <xdr:nvSpPr>
        <xdr:cNvPr id="132" name="楕円 131">
          <a:extLst>
            <a:ext uri="{FF2B5EF4-FFF2-40B4-BE49-F238E27FC236}">
              <a16:creationId xmlns:a16="http://schemas.microsoft.com/office/drawing/2014/main" id="{7FF4D5C3-5005-42EC-B5AB-FB145C0D6085}"/>
            </a:ext>
          </a:extLst>
        </xdr:cNvPr>
        <xdr:cNvSpPr/>
      </xdr:nvSpPr>
      <xdr:spPr>
        <a:xfrm>
          <a:off x="8445500" y="621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61151</xdr:rowOff>
    </xdr:from>
    <xdr:to>
      <xdr:col>55</xdr:col>
      <xdr:colOff>0</xdr:colOff>
      <xdr:row>37</xdr:row>
      <xdr:rowOff>66408</xdr:rowOff>
    </xdr:to>
    <xdr:cxnSp macro="">
      <xdr:nvCxnSpPr>
        <xdr:cNvPr id="133" name="直線コネクタ 132">
          <a:extLst>
            <a:ext uri="{FF2B5EF4-FFF2-40B4-BE49-F238E27FC236}">
              <a16:creationId xmlns:a16="http://schemas.microsoft.com/office/drawing/2014/main" id="{E2CAFA52-29F4-41AA-85D3-C0B0F3BB7E06}"/>
            </a:ext>
          </a:extLst>
        </xdr:cNvPr>
        <xdr:cNvCxnSpPr/>
      </xdr:nvCxnSpPr>
      <xdr:spPr>
        <a:xfrm flipV="1">
          <a:off x="8496300" y="6263831"/>
          <a:ext cx="723900" cy="5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21285</xdr:rowOff>
    </xdr:from>
    <xdr:to>
      <xdr:col>46</xdr:col>
      <xdr:colOff>38100</xdr:colOff>
      <xdr:row>37</xdr:row>
      <xdr:rowOff>122885</xdr:rowOff>
    </xdr:to>
    <xdr:sp textlink="">
      <xdr:nvSpPr>
        <xdr:cNvPr id="134" name="楕円 133">
          <a:extLst>
            <a:ext uri="{FF2B5EF4-FFF2-40B4-BE49-F238E27FC236}">
              <a16:creationId xmlns:a16="http://schemas.microsoft.com/office/drawing/2014/main" id="{47FFF443-E5CD-41A8-80C8-224F15056FDC}"/>
            </a:ext>
          </a:extLst>
        </xdr:cNvPr>
        <xdr:cNvSpPr/>
      </xdr:nvSpPr>
      <xdr:spPr>
        <a:xfrm>
          <a:off x="7670800" y="62239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66408</xdr:rowOff>
    </xdr:from>
    <xdr:to>
      <xdr:col>50</xdr:col>
      <xdr:colOff>114300</xdr:colOff>
      <xdr:row>37</xdr:row>
      <xdr:rowOff>72085</xdr:rowOff>
    </xdr:to>
    <xdr:cxnSp macro="">
      <xdr:nvCxnSpPr>
        <xdr:cNvPr id="135" name="直線コネクタ 134">
          <a:extLst>
            <a:ext uri="{FF2B5EF4-FFF2-40B4-BE49-F238E27FC236}">
              <a16:creationId xmlns:a16="http://schemas.microsoft.com/office/drawing/2014/main" id="{DC9F9522-E635-42D5-9DCC-4C981CB80FA5}"/>
            </a:ext>
          </a:extLst>
        </xdr:cNvPr>
        <xdr:cNvCxnSpPr/>
      </xdr:nvCxnSpPr>
      <xdr:spPr>
        <a:xfrm flipV="1">
          <a:off x="7713980" y="6269088"/>
          <a:ext cx="782320" cy="5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29363</xdr:rowOff>
    </xdr:from>
    <xdr:to>
      <xdr:col>41</xdr:col>
      <xdr:colOff>101600</xdr:colOff>
      <xdr:row>37</xdr:row>
      <xdr:rowOff>130963</xdr:rowOff>
    </xdr:to>
    <xdr:sp textlink="">
      <xdr:nvSpPr>
        <xdr:cNvPr id="136" name="楕円 135">
          <a:extLst>
            <a:ext uri="{FF2B5EF4-FFF2-40B4-BE49-F238E27FC236}">
              <a16:creationId xmlns:a16="http://schemas.microsoft.com/office/drawing/2014/main" id="{C3B5DBBA-2D43-487D-8947-55789C7E16CE}"/>
            </a:ext>
          </a:extLst>
        </xdr:cNvPr>
        <xdr:cNvSpPr/>
      </xdr:nvSpPr>
      <xdr:spPr>
        <a:xfrm>
          <a:off x="6873240" y="6232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72085</xdr:rowOff>
    </xdr:from>
    <xdr:to>
      <xdr:col>45</xdr:col>
      <xdr:colOff>177800</xdr:colOff>
      <xdr:row>37</xdr:row>
      <xdr:rowOff>80163</xdr:rowOff>
    </xdr:to>
    <xdr:cxnSp macro="">
      <xdr:nvCxnSpPr>
        <xdr:cNvPr id="137" name="直線コネクタ 136">
          <a:extLst>
            <a:ext uri="{FF2B5EF4-FFF2-40B4-BE49-F238E27FC236}">
              <a16:creationId xmlns:a16="http://schemas.microsoft.com/office/drawing/2014/main" id="{0A5BC2CA-F9B4-4E80-931B-2D45F7A864EC}"/>
            </a:ext>
          </a:extLst>
        </xdr:cNvPr>
        <xdr:cNvCxnSpPr/>
      </xdr:nvCxnSpPr>
      <xdr:spPr>
        <a:xfrm flipV="1">
          <a:off x="6924040" y="6274765"/>
          <a:ext cx="789940" cy="8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31724</xdr:rowOff>
    </xdr:from>
    <xdr:to>
      <xdr:col>36</xdr:col>
      <xdr:colOff>165100</xdr:colOff>
      <xdr:row>37</xdr:row>
      <xdr:rowOff>133324</xdr:rowOff>
    </xdr:to>
    <xdr:sp textlink="">
      <xdr:nvSpPr>
        <xdr:cNvPr id="138" name="楕円 137">
          <a:extLst>
            <a:ext uri="{FF2B5EF4-FFF2-40B4-BE49-F238E27FC236}">
              <a16:creationId xmlns:a16="http://schemas.microsoft.com/office/drawing/2014/main" id="{58C45978-6C47-410B-AE17-B77BEE9821C3}"/>
            </a:ext>
          </a:extLst>
        </xdr:cNvPr>
        <xdr:cNvSpPr/>
      </xdr:nvSpPr>
      <xdr:spPr>
        <a:xfrm>
          <a:off x="6098540" y="6234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80163</xdr:rowOff>
    </xdr:from>
    <xdr:to>
      <xdr:col>41</xdr:col>
      <xdr:colOff>50800</xdr:colOff>
      <xdr:row>37</xdr:row>
      <xdr:rowOff>82524</xdr:rowOff>
    </xdr:to>
    <xdr:cxnSp macro="">
      <xdr:nvCxnSpPr>
        <xdr:cNvPr id="139" name="直線コネクタ 138">
          <a:extLst>
            <a:ext uri="{FF2B5EF4-FFF2-40B4-BE49-F238E27FC236}">
              <a16:creationId xmlns:a16="http://schemas.microsoft.com/office/drawing/2014/main" id="{66A861CB-8CEB-41D3-9282-E4E97FD0FDDF}"/>
            </a:ext>
          </a:extLst>
        </xdr:cNvPr>
        <xdr:cNvCxnSpPr/>
      </xdr:nvCxnSpPr>
      <xdr:spPr>
        <a:xfrm flipV="1">
          <a:off x="6149340" y="6282843"/>
          <a:ext cx="774700" cy="2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139387</xdr:rowOff>
    </xdr:from>
    <xdr:ext cx="469744" cy="259045"/>
    <xdr:sp textlink="">
      <xdr:nvSpPr>
        <xdr:cNvPr id="140" name="n_1aveValue【道路】&#10;一人当たり延長">
          <a:extLst>
            <a:ext uri="{FF2B5EF4-FFF2-40B4-BE49-F238E27FC236}">
              <a16:creationId xmlns:a16="http://schemas.microsoft.com/office/drawing/2014/main" id="{B0D3EFD1-A8AB-4711-9AA8-014FA5ED77E9}"/>
            </a:ext>
          </a:extLst>
        </xdr:cNvPr>
        <xdr:cNvSpPr txBox="1"/>
      </xdr:nvSpPr>
      <xdr:spPr>
        <a:xfrm>
          <a:off x="8271587" y="6844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141444</xdr:rowOff>
    </xdr:from>
    <xdr:ext cx="469744" cy="259045"/>
    <xdr:sp textlink="">
      <xdr:nvSpPr>
        <xdr:cNvPr id="141" name="n_2aveValue【道路】&#10;一人当たり延長">
          <a:extLst>
            <a:ext uri="{FF2B5EF4-FFF2-40B4-BE49-F238E27FC236}">
              <a16:creationId xmlns:a16="http://schemas.microsoft.com/office/drawing/2014/main" id="{0C3CF221-D97E-4B98-A13C-090AEE500864}"/>
            </a:ext>
          </a:extLst>
        </xdr:cNvPr>
        <xdr:cNvSpPr txBox="1"/>
      </xdr:nvSpPr>
      <xdr:spPr>
        <a:xfrm>
          <a:off x="7509587" y="6847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143121</xdr:rowOff>
    </xdr:from>
    <xdr:ext cx="469744" cy="259045"/>
    <xdr:sp textlink="">
      <xdr:nvSpPr>
        <xdr:cNvPr id="142" name="n_3aveValue【道路】&#10;一人当たり延長">
          <a:extLst>
            <a:ext uri="{FF2B5EF4-FFF2-40B4-BE49-F238E27FC236}">
              <a16:creationId xmlns:a16="http://schemas.microsoft.com/office/drawing/2014/main" id="{73503516-4114-44C7-B1FA-A9088C889282}"/>
            </a:ext>
          </a:extLst>
        </xdr:cNvPr>
        <xdr:cNvSpPr txBox="1"/>
      </xdr:nvSpPr>
      <xdr:spPr>
        <a:xfrm>
          <a:off x="6712027" y="684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38841</xdr:rowOff>
    </xdr:from>
    <xdr:ext cx="534377" cy="259045"/>
    <xdr:sp textlink="">
      <xdr:nvSpPr>
        <xdr:cNvPr id="143" name="n_4aveValue【道路】&#10;一人当たり延長">
          <a:extLst>
            <a:ext uri="{FF2B5EF4-FFF2-40B4-BE49-F238E27FC236}">
              <a16:creationId xmlns:a16="http://schemas.microsoft.com/office/drawing/2014/main" id="{AEF9A312-64AC-40E5-9699-F2ED4769D44B}"/>
            </a:ext>
          </a:extLst>
        </xdr:cNvPr>
        <xdr:cNvSpPr txBox="1"/>
      </xdr:nvSpPr>
      <xdr:spPr>
        <a:xfrm>
          <a:off x="5905011" y="6409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133735</xdr:rowOff>
    </xdr:from>
    <xdr:ext cx="534377" cy="259045"/>
    <xdr:sp textlink="">
      <xdr:nvSpPr>
        <xdr:cNvPr id="144" name="n_1mainValue【道路】&#10;一人当たり延長">
          <a:extLst>
            <a:ext uri="{FF2B5EF4-FFF2-40B4-BE49-F238E27FC236}">
              <a16:creationId xmlns:a16="http://schemas.microsoft.com/office/drawing/2014/main" id="{5127013E-6904-4B50-A425-8D46FEC4A3D0}"/>
            </a:ext>
          </a:extLst>
        </xdr:cNvPr>
        <xdr:cNvSpPr txBox="1"/>
      </xdr:nvSpPr>
      <xdr:spPr>
        <a:xfrm>
          <a:off x="8239271" y="6001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35</xdr:row>
      <xdr:rowOff>139412</xdr:rowOff>
    </xdr:from>
    <xdr:ext cx="534377" cy="259045"/>
    <xdr:sp textlink="">
      <xdr:nvSpPr>
        <xdr:cNvPr id="145" name="n_2mainValue【道路】&#10;一人当たり延長">
          <a:extLst>
            <a:ext uri="{FF2B5EF4-FFF2-40B4-BE49-F238E27FC236}">
              <a16:creationId xmlns:a16="http://schemas.microsoft.com/office/drawing/2014/main" id="{1E6B58C8-A164-412B-8707-953FD77CEF0F}"/>
            </a:ext>
          </a:extLst>
        </xdr:cNvPr>
        <xdr:cNvSpPr txBox="1"/>
      </xdr:nvSpPr>
      <xdr:spPr>
        <a:xfrm>
          <a:off x="7477271" y="6006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35</xdr:row>
      <xdr:rowOff>147490</xdr:rowOff>
    </xdr:from>
    <xdr:ext cx="534377" cy="259045"/>
    <xdr:sp textlink="">
      <xdr:nvSpPr>
        <xdr:cNvPr id="146" name="n_3mainValue【道路】&#10;一人当たり延長">
          <a:extLst>
            <a:ext uri="{FF2B5EF4-FFF2-40B4-BE49-F238E27FC236}">
              <a16:creationId xmlns:a16="http://schemas.microsoft.com/office/drawing/2014/main" id="{5D8F25FD-67EB-4012-9B76-CD3E684851E4}"/>
            </a:ext>
          </a:extLst>
        </xdr:cNvPr>
        <xdr:cNvSpPr txBox="1"/>
      </xdr:nvSpPr>
      <xdr:spPr>
        <a:xfrm>
          <a:off x="6702571" y="6014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35</xdr:row>
      <xdr:rowOff>149851</xdr:rowOff>
    </xdr:from>
    <xdr:ext cx="534377" cy="259045"/>
    <xdr:sp textlink="">
      <xdr:nvSpPr>
        <xdr:cNvPr id="147" name="n_4mainValue【道路】&#10;一人当たり延長">
          <a:extLst>
            <a:ext uri="{FF2B5EF4-FFF2-40B4-BE49-F238E27FC236}">
              <a16:creationId xmlns:a16="http://schemas.microsoft.com/office/drawing/2014/main" id="{1508F940-9C50-4D4B-B81B-CC2992E14473}"/>
            </a:ext>
          </a:extLst>
        </xdr:cNvPr>
        <xdr:cNvSpPr txBox="1"/>
      </xdr:nvSpPr>
      <xdr:spPr>
        <a:xfrm>
          <a:off x="5905011" y="6017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textlink="">
      <xdr:nvSpPr>
        <xdr:cNvPr id="148" name="正方形/長方形 147">
          <a:extLst>
            <a:ext uri="{FF2B5EF4-FFF2-40B4-BE49-F238E27FC236}">
              <a16:creationId xmlns:a16="http://schemas.microsoft.com/office/drawing/2014/main" id="{7A7FCF58-7EFC-47A4-91BF-33A6DB7B68FC}"/>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textlink="">
      <xdr:nvSpPr>
        <xdr:cNvPr id="149" name="正方形/長方形 148">
          <a:extLst>
            <a:ext uri="{FF2B5EF4-FFF2-40B4-BE49-F238E27FC236}">
              <a16:creationId xmlns:a16="http://schemas.microsoft.com/office/drawing/2014/main" id="{71B4F36B-7B17-4134-BE22-614A5F570BE6}"/>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textlink="">
      <xdr:nvSpPr>
        <xdr:cNvPr id="150" name="正方形/長方形 149">
          <a:extLst>
            <a:ext uri="{FF2B5EF4-FFF2-40B4-BE49-F238E27FC236}">
              <a16:creationId xmlns:a16="http://schemas.microsoft.com/office/drawing/2014/main" id="{E9B83D50-3973-4CFF-A349-012D2CDE95E0}"/>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textlink="">
      <xdr:nvSpPr>
        <xdr:cNvPr id="151" name="正方形/長方形 150">
          <a:extLst>
            <a:ext uri="{FF2B5EF4-FFF2-40B4-BE49-F238E27FC236}">
              <a16:creationId xmlns:a16="http://schemas.microsoft.com/office/drawing/2014/main" id="{BB8C5F25-95B0-4264-99ED-44FE35C80F63}"/>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textlink="">
      <xdr:nvSpPr>
        <xdr:cNvPr id="152" name="正方形/長方形 151">
          <a:extLst>
            <a:ext uri="{FF2B5EF4-FFF2-40B4-BE49-F238E27FC236}">
              <a16:creationId xmlns:a16="http://schemas.microsoft.com/office/drawing/2014/main" id="{E9416AA8-9269-49F1-830A-DA3005F9CA1E}"/>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textlink="">
      <xdr:nvSpPr>
        <xdr:cNvPr id="153" name="正方形/長方形 152">
          <a:extLst>
            <a:ext uri="{FF2B5EF4-FFF2-40B4-BE49-F238E27FC236}">
              <a16:creationId xmlns:a16="http://schemas.microsoft.com/office/drawing/2014/main" id="{C3B41718-1346-443C-BD39-A93732320B1E}"/>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51</xdr:row>
      <xdr:rowOff>120650</xdr:rowOff>
    </xdr:from>
    <xdr:to>
      <xdr:col>24</xdr:col>
      <xdr:colOff>0</xdr:colOff>
      <xdr:row>53</xdr:row>
      <xdr:rowOff>31750</xdr:rowOff>
    </xdr:to>
    <xdr:sp textlink="">
      <xdr:nvSpPr>
        <xdr:cNvPr id="154" name="正方形/長方形 153">
          <a:extLst>
            <a:ext uri="{FF2B5EF4-FFF2-40B4-BE49-F238E27FC236}">
              <a16:creationId xmlns:a16="http://schemas.microsoft.com/office/drawing/2014/main" id="{0036BE38-78F6-4053-A731-F7D4C516AA3A}"/>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textlink="">
      <xdr:nvSpPr>
        <xdr:cNvPr id="155" name="正方形/長方形 154">
          <a:extLst>
            <a:ext uri="{FF2B5EF4-FFF2-40B4-BE49-F238E27FC236}">
              <a16:creationId xmlns:a16="http://schemas.microsoft.com/office/drawing/2014/main" id="{702224F7-5CC9-45D5-ADF3-3CE7DC76B781}"/>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textlink="">
      <xdr:nvSpPr>
        <xdr:cNvPr id="156" name="テキスト ボックス 155">
          <a:extLst>
            <a:ext uri="{FF2B5EF4-FFF2-40B4-BE49-F238E27FC236}">
              <a16:creationId xmlns:a16="http://schemas.microsoft.com/office/drawing/2014/main" id="{C8451CE4-28EF-43C0-B1F1-2E6692435EA7}"/>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4FF72E55-D996-438E-8718-B967F786DB47}"/>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textlink="">
      <xdr:nvSpPr>
        <xdr:cNvPr id="158" name="テキスト ボックス 157">
          <a:extLst>
            <a:ext uri="{FF2B5EF4-FFF2-40B4-BE49-F238E27FC236}">
              <a16:creationId xmlns:a16="http://schemas.microsoft.com/office/drawing/2014/main" id="{CCDEA439-2857-400A-9917-2E607A2B7C3A}"/>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C4236F5-48F7-4542-BFFA-1FFBCB9DFC52}"/>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textlink="">
      <xdr:nvSpPr>
        <xdr:cNvPr id="160" name="テキスト ボックス 159">
          <a:extLst>
            <a:ext uri="{FF2B5EF4-FFF2-40B4-BE49-F238E27FC236}">
              <a16:creationId xmlns:a16="http://schemas.microsoft.com/office/drawing/2014/main" id="{DE1B228B-0B34-4B81-848F-79CAC02E919B}"/>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A0FEA684-A596-44B3-A83B-B995BE560493}"/>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textlink="">
      <xdr:nvSpPr>
        <xdr:cNvPr id="162" name="テキスト ボックス 161">
          <a:extLst>
            <a:ext uri="{FF2B5EF4-FFF2-40B4-BE49-F238E27FC236}">
              <a16:creationId xmlns:a16="http://schemas.microsoft.com/office/drawing/2014/main" id="{0F55F88A-AA52-4E58-8B47-D5DC738753EC}"/>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B9AE7DBA-C03D-4468-979D-9D4CA723578E}"/>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textlink="">
      <xdr:nvSpPr>
        <xdr:cNvPr id="164" name="テキスト ボックス 163">
          <a:extLst>
            <a:ext uri="{FF2B5EF4-FFF2-40B4-BE49-F238E27FC236}">
              <a16:creationId xmlns:a16="http://schemas.microsoft.com/office/drawing/2014/main" id="{966170B2-718F-4F66-B487-DBE010B1152E}"/>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B0A7DEB4-FCB7-4C3E-A716-46EA687EE6BF}"/>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textlink="">
      <xdr:nvSpPr>
        <xdr:cNvPr id="166" name="テキスト ボックス 165">
          <a:extLst>
            <a:ext uri="{FF2B5EF4-FFF2-40B4-BE49-F238E27FC236}">
              <a16:creationId xmlns:a16="http://schemas.microsoft.com/office/drawing/2014/main" id="{CEF08BFE-BFB5-4C4A-9A22-EBE82960F903}"/>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45F0C394-0697-4E1F-A0CF-166D00B968A6}"/>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textlink="">
      <xdr:nvSpPr>
        <xdr:cNvPr id="168" name="テキスト ボックス 167">
          <a:extLst>
            <a:ext uri="{FF2B5EF4-FFF2-40B4-BE49-F238E27FC236}">
              <a16:creationId xmlns:a16="http://schemas.microsoft.com/office/drawing/2014/main" id="{848DE7AD-D22B-4CB6-9BE0-9689468A7B84}"/>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31B8DF98-4D6B-4B39-A558-8B6B1CCE84E2}"/>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textlink="">
      <xdr:nvSpPr>
        <xdr:cNvPr id="170" name="テキスト ボックス 169">
          <a:extLst>
            <a:ext uri="{FF2B5EF4-FFF2-40B4-BE49-F238E27FC236}">
              <a16:creationId xmlns:a16="http://schemas.microsoft.com/office/drawing/2014/main" id="{200CF203-D5F3-492E-A879-7AEE65983E3D}"/>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994AC34A-F5DC-489B-8915-8050F4BD8E39}"/>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textlink="">
      <xdr:nvSpPr>
        <xdr:cNvPr id="172" name="【橋りょう・トンネル】&#10;有形固定資産減価償却率グラフ枠">
          <a:extLst>
            <a:ext uri="{FF2B5EF4-FFF2-40B4-BE49-F238E27FC236}">
              <a16:creationId xmlns:a16="http://schemas.microsoft.com/office/drawing/2014/main" id="{7FABBE9E-7521-4893-B140-6D4BC7106E9C}"/>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6DCE58DA-1595-4393-9187-C3EDD5D95511}"/>
            </a:ext>
          </a:extLst>
        </xdr:cNvPr>
        <xdr:cNvCxnSpPr/>
      </xdr:nvCxnSpPr>
      <xdr:spPr>
        <a:xfrm flipV="1">
          <a:off x="4086225" y="9261022"/>
          <a:ext cx="0" cy="14761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textlink="">
      <xdr:nvSpPr>
        <xdr:cNvPr id="174" name="【橋りょう・トンネル】&#10;有形固定資産減価償却率最小値テキスト">
          <a:extLst>
            <a:ext uri="{FF2B5EF4-FFF2-40B4-BE49-F238E27FC236}">
              <a16:creationId xmlns:a16="http://schemas.microsoft.com/office/drawing/2014/main" id="{2BD79784-8606-471C-97A5-654A198D1A65}"/>
            </a:ext>
          </a:extLst>
        </xdr:cNvPr>
        <xdr:cNvSpPr txBox="1"/>
      </xdr:nvSpPr>
      <xdr:spPr>
        <a:xfrm>
          <a:off x="4124960" y="107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F3484F60-7820-40B6-8B86-459790342572}"/>
            </a:ext>
          </a:extLst>
        </xdr:cNvPr>
        <xdr:cNvCxnSpPr/>
      </xdr:nvCxnSpPr>
      <xdr:spPr>
        <a:xfrm>
          <a:off x="4020820" y="107371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textlink="">
      <xdr:nvSpPr>
        <xdr:cNvPr id="176" name="【橋りょう・トンネル】&#10;有形固定資産減価償却率最大値テキスト">
          <a:extLst>
            <a:ext uri="{FF2B5EF4-FFF2-40B4-BE49-F238E27FC236}">
              <a16:creationId xmlns:a16="http://schemas.microsoft.com/office/drawing/2014/main" id="{930F3C7B-46E3-49F3-8F32-3C5D145D7920}"/>
            </a:ext>
          </a:extLst>
        </xdr:cNvPr>
        <xdr:cNvSpPr txBox="1"/>
      </xdr:nvSpPr>
      <xdr:spPr>
        <a:xfrm>
          <a:off x="4124960" y="90438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A4E6D7E7-5887-441F-819B-306D1C4841E2}"/>
            </a:ext>
          </a:extLst>
        </xdr:cNvPr>
        <xdr:cNvCxnSpPr/>
      </xdr:nvCxnSpPr>
      <xdr:spPr>
        <a:xfrm>
          <a:off x="4020820" y="92610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149696</xdr:rowOff>
    </xdr:from>
    <xdr:ext cx="405111" cy="259045"/>
    <xdr:sp textlink="">
      <xdr:nvSpPr>
        <xdr:cNvPr id="178" name="【橋りょう・トンネル】&#10;有形固定資産減価償却率平均値テキスト">
          <a:extLst>
            <a:ext uri="{FF2B5EF4-FFF2-40B4-BE49-F238E27FC236}">
              <a16:creationId xmlns:a16="http://schemas.microsoft.com/office/drawing/2014/main" id="{E632ABCF-F57C-4AA4-9BF4-1824DC67727C}"/>
            </a:ext>
          </a:extLst>
        </xdr:cNvPr>
        <xdr:cNvSpPr txBox="1"/>
      </xdr:nvSpPr>
      <xdr:spPr>
        <a:xfrm>
          <a:off x="4124960" y="102080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textlink="">
      <xdr:nvSpPr>
        <xdr:cNvPr id="179" name="フローチャート: 判断 178">
          <a:extLst>
            <a:ext uri="{FF2B5EF4-FFF2-40B4-BE49-F238E27FC236}">
              <a16:creationId xmlns:a16="http://schemas.microsoft.com/office/drawing/2014/main" id="{6D16D482-95A2-4789-A17D-C012EF3BCB64}"/>
            </a:ext>
          </a:extLst>
        </xdr:cNvPr>
        <xdr:cNvSpPr/>
      </xdr:nvSpPr>
      <xdr:spPr>
        <a:xfrm>
          <a:off x="4036060" y="102296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textlink="">
      <xdr:nvSpPr>
        <xdr:cNvPr id="180" name="フローチャート: 判断 179">
          <a:extLst>
            <a:ext uri="{FF2B5EF4-FFF2-40B4-BE49-F238E27FC236}">
              <a16:creationId xmlns:a16="http://schemas.microsoft.com/office/drawing/2014/main" id="{587B7EBF-4539-4330-8AA4-8098E30F6565}"/>
            </a:ext>
          </a:extLst>
        </xdr:cNvPr>
        <xdr:cNvSpPr/>
      </xdr:nvSpPr>
      <xdr:spPr>
        <a:xfrm>
          <a:off x="3312160" y="1021497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textlink="">
      <xdr:nvSpPr>
        <xdr:cNvPr id="181" name="フローチャート: 判断 180">
          <a:extLst>
            <a:ext uri="{FF2B5EF4-FFF2-40B4-BE49-F238E27FC236}">
              <a16:creationId xmlns:a16="http://schemas.microsoft.com/office/drawing/2014/main" id="{14DD6126-6B15-4383-A50F-B29E11069E17}"/>
            </a:ext>
          </a:extLst>
        </xdr:cNvPr>
        <xdr:cNvSpPr/>
      </xdr:nvSpPr>
      <xdr:spPr>
        <a:xfrm>
          <a:off x="2514600" y="101970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textlink="">
      <xdr:nvSpPr>
        <xdr:cNvPr id="182" name="フローチャート: 判断 181">
          <a:extLst>
            <a:ext uri="{FF2B5EF4-FFF2-40B4-BE49-F238E27FC236}">
              <a16:creationId xmlns:a16="http://schemas.microsoft.com/office/drawing/2014/main" id="{E9307C64-6BEA-449D-A488-2C99CA711F24}"/>
            </a:ext>
          </a:extLst>
        </xdr:cNvPr>
        <xdr:cNvSpPr/>
      </xdr:nvSpPr>
      <xdr:spPr>
        <a:xfrm>
          <a:off x="1739900" y="101855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164737</xdr:rowOff>
    </xdr:from>
    <xdr:to>
      <xdr:col>6</xdr:col>
      <xdr:colOff>38100</xdr:colOff>
      <xdr:row>61</xdr:row>
      <xdr:rowOff>94887</xdr:rowOff>
    </xdr:to>
    <xdr:sp textlink="">
      <xdr:nvSpPr>
        <xdr:cNvPr id="183" name="フローチャート: 判断 182">
          <a:extLst>
            <a:ext uri="{FF2B5EF4-FFF2-40B4-BE49-F238E27FC236}">
              <a16:creationId xmlns:a16="http://schemas.microsoft.com/office/drawing/2014/main" id="{DA96A879-794B-425A-B6FB-78EB3C98AE59}"/>
            </a:ext>
          </a:extLst>
        </xdr:cNvPr>
        <xdr:cNvSpPr/>
      </xdr:nvSpPr>
      <xdr:spPr>
        <a:xfrm>
          <a:off x="965200" y="1022313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textlink="">
      <xdr:nvSpPr>
        <xdr:cNvPr id="184" name="テキスト ボックス 183">
          <a:extLst>
            <a:ext uri="{FF2B5EF4-FFF2-40B4-BE49-F238E27FC236}">
              <a16:creationId xmlns:a16="http://schemas.microsoft.com/office/drawing/2014/main" id="{B2071976-C30C-4CE0-B913-E856AB591EBA}"/>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textlink="">
      <xdr:nvSpPr>
        <xdr:cNvPr id="185" name="テキスト ボックス 184">
          <a:extLst>
            <a:ext uri="{FF2B5EF4-FFF2-40B4-BE49-F238E27FC236}">
              <a16:creationId xmlns:a16="http://schemas.microsoft.com/office/drawing/2014/main" id="{DBE3A9E7-1300-46F0-8677-ED6D03891FD4}"/>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textlink="">
      <xdr:nvSpPr>
        <xdr:cNvPr id="186" name="テキスト ボックス 185">
          <a:extLst>
            <a:ext uri="{FF2B5EF4-FFF2-40B4-BE49-F238E27FC236}">
              <a16:creationId xmlns:a16="http://schemas.microsoft.com/office/drawing/2014/main" id="{BB226067-62F2-47BB-9BCF-E235690A9AA3}"/>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textlink="">
      <xdr:nvSpPr>
        <xdr:cNvPr id="187" name="テキスト ボックス 186">
          <a:extLst>
            <a:ext uri="{FF2B5EF4-FFF2-40B4-BE49-F238E27FC236}">
              <a16:creationId xmlns:a16="http://schemas.microsoft.com/office/drawing/2014/main" id="{4A69EE65-4AA3-4BC1-86C7-CF51F1F5BE64}"/>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textlink="">
      <xdr:nvSpPr>
        <xdr:cNvPr id="188" name="テキスト ボックス 187">
          <a:extLst>
            <a:ext uri="{FF2B5EF4-FFF2-40B4-BE49-F238E27FC236}">
              <a16:creationId xmlns:a16="http://schemas.microsoft.com/office/drawing/2014/main" id="{5A504732-91F6-4732-B957-16D2BC372743}"/>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161472</xdr:rowOff>
    </xdr:from>
    <xdr:to>
      <xdr:col>24</xdr:col>
      <xdr:colOff>114300</xdr:colOff>
      <xdr:row>61</xdr:row>
      <xdr:rowOff>91622</xdr:rowOff>
    </xdr:to>
    <xdr:sp textlink="">
      <xdr:nvSpPr>
        <xdr:cNvPr id="189" name="楕円 188">
          <a:extLst>
            <a:ext uri="{FF2B5EF4-FFF2-40B4-BE49-F238E27FC236}">
              <a16:creationId xmlns:a16="http://schemas.microsoft.com/office/drawing/2014/main" id="{6A4365B8-B8B6-4ECF-8E30-75CA8EDCD32F}"/>
            </a:ext>
          </a:extLst>
        </xdr:cNvPr>
        <xdr:cNvSpPr/>
      </xdr:nvSpPr>
      <xdr:spPr>
        <a:xfrm>
          <a:off x="4036060" y="102198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12899</xdr:rowOff>
    </xdr:from>
    <xdr:ext cx="405111" cy="259045"/>
    <xdr:sp textlink="">
      <xdr:nvSpPr>
        <xdr:cNvPr id="190" name="【橋りょう・トンネル】&#10;有形固定資産減価償却率該当値テキスト">
          <a:extLst>
            <a:ext uri="{FF2B5EF4-FFF2-40B4-BE49-F238E27FC236}">
              <a16:creationId xmlns:a16="http://schemas.microsoft.com/office/drawing/2014/main" id="{C3E14408-CBA7-42A0-BF81-034576A41D32}"/>
            </a:ext>
          </a:extLst>
        </xdr:cNvPr>
        <xdr:cNvSpPr txBox="1"/>
      </xdr:nvSpPr>
      <xdr:spPr>
        <a:xfrm>
          <a:off x="4124960" y="10071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78196</xdr:rowOff>
    </xdr:from>
    <xdr:to>
      <xdr:col>20</xdr:col>
      <xdr:colOff>38100</xdr:colOff>
      <xdr:row>62</xdr:row>
      <xdr:rowOff>8346</xdr:rowOff>
    </xdr:to>
    <xdr:sp textlink="">
      <xdr:nvSpPr>
        <xdr:cNvPr id="191" name="楕円 190">
          <a:extLst>
            <a:ext uri="{FF2B5EF4-FFF2-40B4-BE49-F238E27FC236}">
              <a16:creationId xmlns:a16="http://schemas.microsoft.com/office/drawing/2014/main" id="{18E938F5-C828-4A03-81C2-924B20336927}"/>
            </a:ext>
          </a:extLst>
        </xdr:cNvPr>
        <xdr:cNvSpPr/>
      </xdr:nvSpPr>
      <xdr:spPr>
        <a:xfrm>
          <a:off x="3312160" y="103042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40822</xdr:rowOff>
    </xdr:from>
    <xdr:to>
      <xdr:col>24</xdr:col>
      <xdr:colOff>63500</xdr:colOff>
      <xdr:row>61</xdr:row>
      <xdr:rowOff>128996</xdr:rowOff>
    </xdr:to>
    <xdr:cxnSp macro="">
      <xdr:nvCxnSpPr>
        <xdr:cNvPr id="192" name="直線コネクタ 191">
          <a:extLst>
            <a:ext uri="{FF2B5EF4-FFF2-40B4-BE49-F238E27FC236}">
              <a16:creationId xmlns:a16="http://schemas.microsoft.com/office/drawing/2014/main" id="{3E673EB4-A635-4060-A8B7-B1E4A046195D}"/>
            </a:ext>
          </a:extLst>
        </xdr:cNvPr>
        <xdr:cNvCxnSpPr/>
      </xdr:nvCxnSpPr>
      <xdr:spPr>
        <a:xfrm flipV="1">
          <a:off x="3355340" y="10266862"/>
          <a:ext cx="731520" cy="8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45538</xdr:rowOff>
    </xdr:from>
    <xdr:to>
      <xdr:col>15</xdr:col>
      <xdr:colOff>101600</xdr:colOff>
      <xdr:row>61</xdr:row>
      <xdr:rowOff>147138</xdr:rowOff>
    </xdr:to>
    <xdr:sp textlink="">
      <xdr:nvSpPr>
        <xdr:cNvPr id="193" name="楕円 192">
          <a:extLst>
            <a:ext uri="{FF2B5EF4-FFF2-40B4-BE49-F238E27FC236}">
              <a16:creationId xmlns:a16="http://schemas.microsoft.com/office/drawing/2014/main" id="{90D9D328-68EA-4C8E-96E2-C761FBBE421A}"/>
            </a:ext>
          </a:extLst>
        </xdr:cNvPr>
        <xdr:cNvSpPr/>
      </xdr:nvSpPr>
      <xdr:spPr>
        <a:xfrm>
          <a:off x="2514600" y="10271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96338</xdr:rowOff>
    </xdr:from>
    <xdr:to>
      <xdr:col>19</xdr:col>
      <xdr:colOff>177800</xdr:colOff>
      <xdr:row>61</xdr:row>
      <xdr:rowOff>128996</xdr:rowOff>
    </xdr:to>
    <xdr:cxnSp macro="">
      <xdr:nvCxnSpPr>
        <xdr:cNvPr id="194" name="直線コネクタ 193">
          <a:extLst>
            <a:ext uri="{FF2B5EF4-FFF2-40B4-BE49-F238E27FC236}">
              <a16:creationId xmlns:a16="http://schemas.microsoft.com/office/drawing/2014/main" id="{58E3042B-7E63-4A1F-B2CC-1576B128112A}"/>
            </a:ext>
          </a:extLst>
        </xdr:cNvPr>
        <xdr:cNvCxnSpPr/>
      </xdr:nvCxnSpPr>
      <xdr:spPr>
        <a:xfrm>
          <a:off x="2565400" y="10322378"/>
          <a:ext cx="78994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32476</xdr:rowOff>
    </xdr:from>
    <xdr:to>
      <xdr:col>10</xdr:col>
      <xdr:colOff>165100</xdr:colOff>
      <xdr:row>61</xdr:row>
      <xdr:rowOff>134076</xdr:rowOff>
    </xdr:to>
    <xdr:sp textlink="">
      <xdr:nvSpPr>
        <xdr:cNvPr id="195" name="楕円 194">
          <a:extLst>
            <a:ext uri="{FF2B5EF4-FFF2-40B4-BE49-F238E27FC236}">
              <a16:creationId xmlns:a16="http://schemas.microsoft.com/office/drawing/2014/main" id="{70719AD8-78EF-4978-AD11-A673D1D1A525}"/>
            </a:ext>
          </a:extLst>
        </xdr:cNvPr>
        <xdr:cNvSpPr/>
      </xdr:nvSpPr>
      <xdr:spPr>
        <a:xfrm>
          <a:off x="1739900" y="10258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83276</xdr:rowOff>
    </xdr:from>
    <xdr:to>
      <xdr:col>15</xdr:col>
      <xdr:colOff>50800</xdr:colOff>
      <xdr:row>61</xdr:row>
      <xdr:rowOff>96338</xdr:rowOff>
    </xdr:to>
    <xdr:cxnSp macro="">
      <xdr:nvCxnSpPr>
        <xdr:cNvPr id="196" name="直線コネクタ 195">
          <a:extLst>
            <a:ext uri="{FF2B5EF4-FFF2-40B4-BE49-F238E27FC236}">
              <a16:creationId xmlns:a16="http://schemas.microsoft.com/office/drawing/2014/main" id="{0082D5EB-6B07-4B79-A255-99C92A1E8C86}"/>
            </a:ext>
          </a:extLst>
        </xdr:cNvPr>
        <xdr:cNvCxnSpPr/>
      </xdr:nvCxnSpPr>
      <xdr:spPr>
        <a:xfrm>
          <a:off x="1790700" y="10309316"/>
          <a:ext cx="7747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9616</xdr:rowOff>
    </xdr:from>
    <xdr:to>
      <xdr:col>6</xdr:col>
      <xdr:colOff>38100</xdr:colOff>
      <xdr:row>61</xdr:row>
      <xdr:rowOff>111216</xdr:rowOff>
    </xdr:to>
    <xdr:sp textlink="">
      <xdr:nvSpPr>
        <xdr:cNvPr id="197" name="楕円 196">
          <a:extLst>
            <a:ext uri="{FF2B5EF4-FFF2-40B4-BE49-F238E27FC236}">
              <a16:creationId xmlns:a16="http://schemas.microsoft.com/office/drawing/2014/main" id="{1B6378D2-9599-4572-9522-D931A866A082}"/>
            </a:ext>
          </a:extLst>
        </xdr:cNvPr>
        <xdr:cNvSpPr/>
      </xdr:nvSpPr>
      <xdr:spPr>
        <a:xfrm>
          <a:off x="965200" y="1023565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60416</xdr:rowOff>
    </xdr:from>
    <xdr:to>
      <xdr:col>10</xdr:col>
      <xdr:colOff>114300</xdr:colOff>
      <xdr:row>61</xdr:row>
      <xdr:rowOff>83276</xdr:rowOff>
    </xdr:to>
    <xdr:cxnSp macro="">
      <xdr:nvCxnSpPr>
        <xdr:cNvPr id="198" name="直線コネクタ 197">
          <a:extLst>
            <a:ext uri="{FF2B5EF4-FFF2-40B4-BE49-F238E27FC236}">
              <a16:creationId xmlns:a16="http://schemas.microsoft.com/office/drawing/2014/main" id="{9A1AC226-8988-42C5-94BB-017139C36792}"/>
            </a:ext>
          </a:extLst>
        </xdr:cNvPr>
        <xdr:cNvCxnSpPr/>
      </xdr:nvCxnSpPr>
      <xdr:spPr>
        <a:xfrm>
          <a:off x="1008380" y="10286456"/>
          <a:ext cx="7823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textlink="">
      <xdr:nvSpPr>
        <xdr:cNvPr id="199" name="n_1aveValue【橋りょう・トンネル】&#10;有形固定資産減価償却率">
          <a:extLst>
            <a:ext uri="{FF2B5EF4-FFF2-40B4-BE49-F238E27FC236}">
              <a16:creationId xmlns:a16="http://schemas.microsoft.com/office/drawing/2014/main" id="{642EC628-50C4-419C-B636-8D06577EEC48}"/>
            </a:ext>
          </a:extLst>
        </xdr:cNvPr>
        <xdr:cNvSpPr txBox="1"/>
      </xdr:nvSpPr>
      <xdr:spPr>
        <a:xfrm>
          <a:off x="3170564" y="9994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85289</xdr:rowOff>
    </xdr:from>
    <xdr:ext cx="405111" cy="259045"/>
    <xdr:sp textlink="">
      <xdr:nvSpPr>
        <xdr:cNvPr id="200" name="n_2aveValue【橋りょう・トンネル】&#10;有形固定資産減価償却率">
          <a:extLst>
            <a:ext uri="{FF2B5EF4-FFF2-40B4-BE49-F238E27FC236}">
              <a16:creationId xmlns:a16="http://schemas.microsoft.com/office/drawing/2014/main" id="{32148793-6CA0-4A27-8451-5B5146C1478D}"/>
            </a:ext>
          </a:extLst>
        </xdr:cNvPr>
        <xdr:cNvSpPr txBox="1"/>
      </xdr:nvSpPr>
      <xdr:spPr>
        <a:xfrm>
          <a:off x="2385704" y="9976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73858</xdr:rowOff>
    </xdr:from>
    <xdr:ext cx="405111" cy="259045"/>
    <xdr:sp textlink="">
      <xdr:nvSpPr>
        <xdr:cNvPr id="201" name="n_3aveValue【橋りょう・トンネル】&#10;有形固定資産減価償却率">
          <a:extLst>
            <a:ext uri="{FF2B5EF4-FFF2-40B4-BE49-F238E27FC236}">
              <a16:creationId xmlns:a16="http://schemas.microsoft.com/office/drawing/2014/main" id="{8AE83469-1F3A-4C4F-8B88-0488AD46ECFC}"/>
            </a:ext>
          </a:extLst>
        </xdr:cNvPr>
        <xdr:cNvSpPr txBox="1"/>
      </xdr:nvSpPr>
      <xdr:spPr>
        <a:xfrm>
          <a:off x="1611004" y="9964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111414</xdr:rowOff>
    </xdr:from>
    <xdr:ext cx="405111" cy="259045"/>
    <xdr:sp textlink="">
      <xdr:nvSpPr>
        <xdr:cNvPr id="202" name="n_4aveValue【橋りょう・トンネル】&#10;有形固定資産減価償却率">
          <a:extLst>
            <a:ext uri="{FF2B5EF4-FFF2-40B4-BE49-F238E27FC236}">
              <a16:creationId xmlns:a16="http://schemas.microsoft.com/office/drawing/2014/main" id="{C94F0AF4-9E95-4E9B-9918-4E2B40CB0270}"/>
            </a:ext>
          </a:extLst>
        </xdr:cNvPr>
        <xdr:cNvSpPr txBox="1"/>
      </xdr:nvSpPr>
      <xdr:spPr>
        <a:xfrm>
          <a:off x="836304" y="10002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170923</xdr:rowOff>
    </xdr:from>
    <xdr:ext cx="405111" cy="259045"/>
    <xdr:sp textlink="">
      <xdr:nvSpPr>
        <xdr:cNvPr id="203" name="n_1mainValue【橋りょう・トンネル】&#10;有形固定資産減価償却率">
          <a:extLst>
            <a:ext uri="{FF2B5EF4-FFF2-40B4-BE49-F238E27FC236}">
              <a16:creationId xmlns:a16="http://schemas.microsoft.com/office/drawing/2014/main" id="{C5B8DB4C-6681-45F7-AEC9-4C3DB45EBDD2}"/>
            </a:ext>
          </a:extLst>
        </xdr:cNvPr>
        <xdr:cNvSpPr txBox="1"/>
      </xdr:nvSpPr>
      <xdr:spPr>
        <a:xfrm>
          <a:off x="3170564" y="10396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138265</xdr:rowOff>
    </xdr:from>
    <xdr:ext cx="405111" cy="259045"/>
    <xdr:sp textlink="">
      <xdr:nvSpPr>
        <xdr:cNvPr id="204" name="n_2mainValue【橋りょう・トンネル】&#10;有形固定資産減価償却率">
          <a:extLst>
            <a:ext uri="{FF2B5EF4-FFF2-40B4-BE49-F238E27FC236}">
              <a16:creationId xmlns:a16="http://schemas.microsoft.com/office/drawing/2014/main" id="{98A4C3CB-2D0B-4726-9C05-BD662760B2D6}"/>
            </a:ext>
          </a:extLst>
        </xdr:cNvPr>
        <xdr:cNvSpPr txBox="1"/>
      </xdr:nvSpPr>
      <xdr:spPr>
        <a:xfrm>
          <a:off x="2385704" y="10364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125203</xdr:rowOff>
    </xdr:from>
    <xdr:ext cx="405111" cy="259045"/>
    <xdr:sp textlink="">
      <xdr:nvSpPr>
        <xdr:cNvPr id="205" name="n_3mainValue【橋りょう・トンネル】&#10;有形固定資産減価償却率">
          <a:extLst>
            <a:ext uri="{FF2B5EF4-FFF2-40B4-BE49-F238E27FC236}">
              <a16:creationId xmlns:a16="http://schemas.microsoft.com/office/drawing/2014/main" id="{3AE2683D-2B12-4CC3-9B2B-06CD17D9D1E7}"/>
            </a:ext>
          </a:extLst>
        </xdr:cNvPr>
        <xdr:cNvSpPr txBox="1"/>
      </xdr:nvSpPr>
      <xdr:spPr>
        <a:xfrm>
          <a:off x="1611004" y="10351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102343</xdr:rowOff>
    </xdr:from>
    <xdr:ext cx="405111" cy="259045"/>
    <xdr:sp textlink="">
      <xdr:nvSpPr>
        <xdr:cNvPr id="206" name="n_4mainValue【橋りょう・トンネル】&#10;有形固定資産減価償却率">
          <a:extLst>
            <a:ext uri="{FF2B5EF4-FFF2-40B4-BE49-F238E27FC236}">
              <a16:creationId xmlns:a16="http://schemas.microsoft.com/office/drawing/2014/main" id="{47995806-781C-43E2-8156-C51290B21A0E}"/>
            </a:ext>
          </a:extLst>
        </xdr:cNvPr>
        <xdr:cNvSpPr txBox="1"/>
      </xdr:nvSpPr>
      <xdr:spPr>
        <a:xfrm>
          <a:off x="836304" y="10328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textlink="">
      <xdr:nvSpPr>
        <xdr:cNvPr id="207" name="正方形/長方形 206">
          <a:extLst>
            <a:ext uri="{FF2B5EF4-FFF2-40B4-BE49-F238E27FC236}">
              <a16:creationId xmlns:a16="http://schemas.microsoft.com/office/drawing/2014/main" id="{9988D77A-65E9-4A34-8ABA-B7AFC4FF3E13}"/>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textlink="">
      <xdr:nvSpPr>
        <xdr:cNvPr id="208" name="正方形/長方形 207">
          <a:extLst>
            <a:ext uri="{FF2B5EF4-FFF2-40B4-BE49-F238E27FC236}">
              <a16:creationId xmlns:a16="http://schemas.microsoft.com/office/drawing/2014/main" id="{DE347565-4719-4957-98AD-50BEFD9B6942}"/>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textlink="">
      <xdr:nvSpPr>
        <xdr:cNvPr id="209" name="正方形/長方形 208">
          <a:extLst>
            <a:ext uri="{FF2B5EF4-FFF2-40B4-BE49-F238E27FC236}">
              <a16:creationId xmlns:a16="http://schemas.microsoft.com/office/drawing/2014/main" id="{D8A46A54-00A4-4348-842C-C76A0FF927FA}"/>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textlink="">
      <xdr:nvSpPr>
        <xdr:cNvPr id="210" name="正方形/長方形 209">
          <a:extLst>
            <a:ext uri="{FF2B5EF4-FFF2-40B4-BE49-F238E27FC236}">
              <a16:creationId xmlns:a16="http://schemas.microsoft.com/office/drawing/2014/main" id="{860066A3-6AB7-4801-9884-14C88290C338}"/>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textlink="">
      <xdr:nvSpPr>
        <xdr:cNvPr id="211" name="正方形/長方形 210">
          <a:extLst>
            <a:ext uri="{FF2B5EF4-FFF2-40B4-BE49-F238E27FC236}">
              <a16:creationId xmlns:a16="http://schemas.microsoft.com/office/drawing/2014/main" id="{CD5F7F4C-2427-4CE8-9B58-BA2A690ED779}"/>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textlink="">
      <xdr:nvSpPr>
        <xdr:cNvPr id="212" name="正方形/長方形 211">
          <a:extLst>
            <a:ext uri="{FF2B5EF4-FFF2-40B4-BE49-F238E27FC236}">
              <a16:creationId xmlns:a16="http://schemas.microsoft.com/office/drawing/2014/main" id="{88008082-8047-4C0F-9C6E-4AC7FA4B1FBA}"/>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51</xdr:row>
      <xdr:rowOff>120650</xdr:rowOff>
    </xdr:from>
    <xdr:to>
      <xdr:col>54</xdr:col>
      <xdr:colOff>127000</xdr:colOff>
      <xdr:row>53</xdr:row>
      <xdr:rowOff>31750</xdr:rowOff>
    </xdr:to>
    <xdr:sp textlink="">
      <xdr:nvSpPr>
        <xdr:cNvPr id="213" name="正方形/長方形 212">
          <a:extLst>
            <a:ext uri="{FF2B5EF4-FFF2-40B4-BE49-F238E27FC236}">
              <a16:creationId xmlns:a16="http://schemas.microsoft.com/office/drawing/2014/main" id="{AEA51741-B677-4187-84F5-459127B89377}"/>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textlink="">
      <xdr:nvSpPr>
        <xdr:cNvPr id="214" name="正方形/長方形 213">
          <a:extLst>
            <a:ext uri="{FF2B5EF4-FFF2-40B4-BE49-F238E27FC236}">
              <a16:creationId xmlns:a16="http://schemas.microsoft.com/office/drawing/2014/main" id="{1E0AC8DF-6304-4DE2-99C4-86EEFA0472CE}"/>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textlink="">
      <xdr:nvSpPr>
        <xdr:cNvPr id="215" name="テキスト ボックス 214">
          <a:extLst>
            <a:ext uri="{FF2B5EF4-FFF2-40B4-BE49-F238E27FC236}">
              <a16:creationId xmlns:a16="http://schemas.microsoft.com/office/drawing/2014/main" id="{F3116968-4EC8-4132-8452-E5C5470FE565}"/>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1B759960-F6EB-45F0-8ACA-D08D28ACB3A0}"/>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29EF121D-AD95-41A4-B78A-9CAE4EFAF9CF}"/>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textlink="">
      <xdr:nvSpPr>
        <xdr:cNvPr id="218" name="テキスト ボックス 217">
          <a:extLst>
            <a:ext uri="{FF2B5EF4-FFF2-40B4-BE49-F238E27FC236}">
              <a16:creationId xmlns:a16="http://schemas.microsoft.com/office/drawing/2014/main" id="{C972CFE1-76D7-4815-9EC1-6C89630DF3A5}"/>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82F96316-582D-4BCB-9460-4DB10D2C87B7}"/>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textlink="">
      <xdr:nvSpPr>
        <xdr:cNvPr id="220" name="テキスト ボックス 219">
          <a:extLst>
            <a:ext uri="{FF2B5EF4-FFF2-40B4-BE49-F238E27FC236}">
              <a16:creationId xmlns:a16="http://schemas.microsoft.com/office/drawing/2014/main" id="{0A2EDF06-FA08-4737-A166-D329E80AE23E}"/>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C96589B1-1BAC-4DF4-95AF-DE178DE6EF49}"/>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textlink="">
      <xdr:nvSpPr>
        <xdr:cNvPr id="222" name="テキスト ボックス 221">
          <a:extLst>
            <a:ext uri="{FF2B5EF4-FFF2-40B4-BE49-F238E27FC236}">
              <a16:creationId xmlns:a16="http://schemas.microsoft.com/office/drawing/2014/main" id="{E0A45ADC-8926-4076-A625-FB28E98030DD}"/>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5AF9B7CB-C1BB-4A85-ADE2-E03C518B69F3}"/>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textlink="">
      <xdr:nvSpPr>
        <xdr:cNvPr id="224" name="テキスト ボックス 223">
          <a:extLst>
            <a:ext uri="{FF2B5EF4-FFF2-40B4-BE49-F238E27FC236}">
              <a16:creationId xmlns:a16="http://schemas.microsoft.com/office/drawing/2014/main" id="{AAAA5A40-B50A-4769-BBD6-162A1DA6F7BD}"/>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7DABAF71-0435-4154-B7B6-89D287AAE32C}"/>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textlink="">
      <xdr:nvSpPr>
        <xdr:cNvPr id="226" name="テキスト ボックス 225">
          <a:extLst>
            <a:ext uri="{FF2B5EF4-FFF2-40B4-BE49-F238E27FC236}">
              <a16:creationId xmlns:a16="http://schemas.microsoft.com/office/drawing/2014/main" id="{B59DC2CE-3568-4243-8C01-9E19AED57637}"/>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334342A4-9183-4320-A869-0C8608ECD34B}"/>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textlink="">
      <xdr:nvSpPr>
        <xdr:cNvPr id="228" name="テキスト ボックス 227">
          <a:extLst>
            <a:ext uri="{FF2B5EF4-FFF2-40B4-BE49-F238E27FC236}">
              <a16:creationId xmlns:a16="http://schemas.microsoft.com/office/drawing/2014/main" id="{35EB2E9F-DD35-4A6C-95EF-8F763B8C8A00}"/>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textlink="">
      <xdr:nvSpPr>
        <xdr:cNvPr id="229" name="【橋りょう・トンネル】&#10;一人当たり有形固定資産（償却資産）額グラフ枠">
          <a:extLst>
            <a:ext uri="{FF2B5EF4-FFF2-40B4-BE49-F238E27FC236}">
              <a16:creationId xmlns:a16="http://schemas.microsoft.com/office/drawing/2014/main" id="{87A9FE16-5798-407E-AE1F-7927136265B3}"/>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09AE1007-800E-4122-B87F-C3D26E03AF80}"/>
            </a:ext>
          </a:extLst>
        </xdr:cNvPr>
        <xdr:cNvCxnSpPr/>
      </xdr:nvCxnSpPr>
      <xdr:spPr>
        <a:xfrm flipV="1">
          <a:off x="9219565" y="9356068"/>
          <a:ext cx="0" cy="1446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textlink="">
      <xdr:nvSpPr>
        <xdr:cNvPr id="231" name="【橋りょう・トンネル】&#10;一人当たり有形固定資産（償却資産）額最小値テキスト">
          <a:extLst>
            <a:ext uri="{FF2B5EF4-FFF2-40B4-BE49-F238E27FC236}">
              <a16:creationId xmlns:a16="http://schemas.microsoft.com/office/drawing/2014/main" id="{E53E9D73-649B-4278-BC82-100D21960980}"/>
            </a:ext>
          </a:extLst>
        </xdr:cNvPr>
        <xdr:cNvSpPr txBox="1"/>
      </xdr:nvSpPr>
      <xdr:spPr>
        <a:xfrm>
          <a:off x="9258300" y="10806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E0848811-ACB4-458F-A3CA-7ED795EC095D}"/>
            </a:ext>
          </a:extLst>
        </xdr:cNvPr>
        <xdr:cNvCxnSpPr/>
      </xdr:nvCxnSpPr>
      <xdr:spPr>
        <a:xfrm>
          <a:off x="9154160" y="108022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textlink="">
      <xdr:nvSpPr>
        <xdr:cNvPr id="233" name="【橋りょう・トンネル】&#10;一人当たり有形固定資産（償却資産）額最大値テキスト">
          <a:extLst>
            <a:ext uri="{FF2B5EF4-FFF2-40B4-BE49-F238E27FC236}">
              <a16:creationId xmlns:a16="http://schemas.microsoft.com/office/drawing/2014/main" id="{95B5B3D8-F192-438B-9DF5-16BAE152623E}"/>
            </a:ext>
          </a:extLst>
        </xdr:cNvPr>
        <xdr:cNvSpPr txBox="1"/>
      </xdr:nvSpPr>
      <xdr:spPr>
        <a:xfrm>
          <a:off x="9258300" y="913510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DC0E39AC-8DDB-4F78-90A0-E595C9655B25}"/>
            </a:ext>
          </a:extLst>
        </xdr:cNvPr>
        <xdr:cNvCxnSpPr/>
      </xdr:nvCxnSpPr>
      <xdr:spPr>
        <a:xfrm>
          <a:off x="9154160" y="93560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80636</xdr:rowOff>
    </xdr:from>
    <xdr:ext cx="599010" cy="259045"/>
    <xdr:sp textlink="">
      <xdr:nvSpPr>
        <xdr:cNvPr id="235" name="【橋りょう・トンネル】&#10;一人当たり有形固定資産（償却資産）額平均値テキスト">
          <a:extLst>
            <a:ext uri="{FF2B5EF4-FFF2-40B4-BE49-F238E27FC236}">
              <a16:creationId xmlns:a16="http://schemas.microsoft.com/office/drawing/2014/main" id="{586800E0-610B-4E1D-926E-52C1C5C5FAC2}"/>
            </a:ext>
          </a:extLst>
        </xdr:cNvPr>
        <xdr:cNvSpPr txBox="1"/>
      </xdr:nvSpPr>
      <xdr:spPr>
        <a:xfrm>
          <a:off x="9258300" y="104743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textlink="">
      <xdr:nvSpPr>
        <xdr:cNvPr id="236" name="フローチャート: 判断 235">
          <a:extLst>
            <a:ext uri="{FF2B5EF4-FFF2-40B4-BE49-F238E27FC236}">
              <a16:creationId xmlns:a16="http://schemas.microsoft.com/office/drawing/2014/main" id="{12012DCC-C149-4877-84AA-2A23185CFC91}"/>
            </a:ext>
          </a:extLst>
        </xdr:cNvPr>
        <xdr:cNvSpPr/>
      </xdr:nvSpPr>
      <xdr:spPr>
        <a:xfrm>
          <a:off x="9192260" y="1061907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textlink="">
      <xdr:nvSpPr>
        <xdr:cNvPr id="237" name="フローチャート: 判断 236">
          <a:extLst>
            <a:ext uri="{FF2B5EF4-FFF2-40B4-BE49-F238E27FC236}">
              <a16:creationId xmlns:a16="http://schemas.microsoft.com/office/drawing/2014/main" id="{DBBE7EA5-4913-4F61-8103-4F65474CE44B}"/>
            </a:ext>
          </a:extLst>
        </xdr:cNvPr>
        <xdr:cNvSpPr/>
      </xdr:nvSpPr>
      <xdr:spPr>
        <a:xfrm>
          <a:off x="8445500" y="1062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textlink="">
      <xdr:nvSpPr>
        <xdr:cNvPr id="238" name="フローチャート: 判断 237">
          <a:extLst>
            <a:ext uri="{FF2B5EF4-FFF2-40B4-BE49-F238E27FC236}">
              <a16:creationId xmlns:a16="http://schemas.microsoft.com/office/drawing/2014/main" id="{BD9B67FD-C012-487B-9248-BD9FE48916FA}"/>
            </a:ext>
          </a:extLst>
        </xdr:cNvPr>
        <xdr:cNvSpPr/>
      </xdr:nvSpPr>
      <xdr:spPr>
        <a:xfrm>
          <a:off x="7670800" y="106247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textlink="">
      <xdr:nvSpPr>
        <xdr:cNvPr id="239" name="フローチャート: 判断 238">
          <a:extLst>
            <a:ext uri="{FF2B5EF4-FFF2-40B4-BE49-F238E27FC236}">
              <a16:creationId xmlns:a16="http://schemas.microsoft.com/office/drawing/2014/main" id="{83C203BF-B539-47D3-A1FA-70E913657B26}"/>
            </a:ext>
          </a:extLst>
        </xdr:cNvPr>
        <xdr:cNvSpPr/>
      </xdr:nvSpPr>
      <xdr:spPr>
        <a:xfrm>
          <a:off x="6873240" y="10623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108017</xdr:rowOff>
    </xdr:from>
    <xdr:to>
      <xdr:col>36</xdr:col>
      <xdr:colOff>165100</xdr:colOff>
      <xdr:row>62</xdr:row>
      <xdr:rowOff>38167</xdr:rowOff>
    </xdr:to>
    <xdr:sp textlink="">
      <xdr:nvSpPr>
        <xdr:cNvPr id="240" name="フローチャート: 判断 239">
          <a:extLst>
            <a:ext uri="{FF2B5EF4-FFF2-40B4-BE49-F238E27FC236}">
              <a16:creationId xmlns:a16="http://schemas.microsoft.com/office/drawing/2014/main" id="{010AEC70-566B-4C21-8E41-B79C7CEBCDBB}"/>
            </a:ext>
          </a:extLst>
        </xdr:cNvPr>
        <xdr:cNvSpPr/>
      </xdr:nvSpPr>
      <xdr:spPr>
        <a:xfrm>
          <a:off x="6098540" y="1033405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textlink="">
      <xdr:nvSpPr>
        <xdr:cNvPr id="241" name="テキスト ボックス 240">
          <a:extLst>
            <a:ext uri="{FF2B5EF4-FFF2-40B4-BE49-F238E27FC236}">
              <a16:creationId xmlns:a16="http://schemas.microsoft.com/office/drawing/2014/main" id="{6C753104-54B2-4799-B021-A3CEB11E2AA8}"/>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textlink="">
      <xdr:nvSpPr>
        <xdr:cNvPr id="242" name="テキスト ボックス 241">
          <a:extLst>
            <a:ext uri="{FF2B5EF4-FFF2-40B4-BE49-F238E27FC236}">
              <a16:creationId xmlns:a16="http://schemas.microsoft.com/office/drawing/2014/main" id="{A4B6D665-E0EF-42AE-860D-CCE216199465}"/>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textlink="">
      <xdr:nvSpPr>
        <xdr:cNvPr id="243" name="テキスト ボックス 242">
          <a:extLst>
            <a:ext uri="{FF2B5EF4-FFF2-40B4-BE49-F238E27FC236}">
              <a16:creationId xmlns:a16="http://schemas.microsoft.com/office/drawing/2014/main" id="{66C527A3-20E5-4C96-8DDA-8567C6802E69}"/>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textlink="">
      <xdr:nvSpPr>
        <xdr:cNvPr id="244" name="テキスト ボックス 243">
          <a:extLst>
            <a:ext uri="{FF2B5EF4-FFF2-40B4-BE49-F238E27FC236}">
              <a16:creationId xmlns:a16="http://schemas.microsoft.com/office/drawing/2014/main" id="{F9A5527F-DF68-4AC2-96B9-C5A82E886CC9}"/>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textlink="">
      <xdr:nvSpPr>
        <xdr:cNvPr id="245" name="テキスト ボックス 244">
          <a:extLst>
            <a:ext uri="{FF2B5EF4-FFF2-40B4-BE49-F238E27FC236}">
              <a16:creationId xmlns:a16="http://schemas.microsoft.com/office/drawing/2014/main" id="{8A660CDA-3780-4D91-B21A-F4C6DF2F5588}"/>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154895</xdr:rowOff>
    </xdr:from>
    <xdr:to>
      <xdr:col>55</xdr:col>
      <xdr:colOff>50800</xdr:colOff>
      <xdr:row>64</xdr:row>
      <xdr:rowOff>85045</xdr:rowOff>
    </xdr:to>
    <xdr:sp textlink="">
      <xdr:nvSpPr>
        <xdr:cNvPr id="246" name="楕円 245">
          <a:extLst>
            <a:ext uri="{FF2B5EF4-FFF2-40B4-BE49-F238E27FC236}">
              <a16:creationId xmlns:a16="http://schemas.microsoft.com/office/drawing/2014/main" id="{DFE77EF5-C400-4381-94ED-8382BA005FAE}"/>
            </a:ext>
          </a:extLst>
        </xdr:cNvPr>
        <xdr:cNvSpPr/>
      </xdr:nvSpPr>
      <xdr:spPr>
        <a:xfrm>
          <a:off x="9192260" y="107162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69822</xdr:rowOff>
    </xdr:from>
    <xdr:ext cx="534377" cy="259045"/>
    <xdr:sp textlink="">
      <xdr:nvSpPr>
        <xdr:cNvPr id="247" name="【橋りょう・トンネル】&#10;一人当たり有形固定資産（償却資産）額該当値テキスト">
          <a:extLst>
            <a:ext uri="{FF2B5EF4-FFF2-40B4-BE49-F238E27FC236}">
              <a16:creationId xmlns:a16="http://schemas.microsoft.com/office/drawing/2014/main" id="{E2657B03-F928-4338-AF6A-CE52F2DA7745}"/>
            </a:ext>
          </a:extLst>
        </xdr:cNvPr>
        <xdr:cNvSpPr txBox="1"/>
      </xdr:nvSpPr>
      <xdr:spPr>
        <a:xfrm>
          <a:off x="9258300" y="10631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159514</xdr:rowOff>
    </xdr:from>
    <xdr:to>
      <xdr:col>50</xdr:col>
      <xdr:colOff>165100</xdr:colOff>
      <xdr:row>64</xdr:row>
      <xdr:rowOff>89664</xdr:rowOff>
    </xdr:to>
    <xdr:sp textlink="">
      <xdr:nvSpPr>
        <xdr:cNvPr id="248" name="楕円 247">
          <a:extLst>
            <a:ext uri="{FF2B5EF4-FFF2-40B4-BE49-F238E27FC236}">
              <a16:creationId xmlns:a16="http://schemas.microsoft.com/office/drawing/2014/main" id="{A7194BAC-C5EF-45F8-9FA9-4272D5465DF9}"/>
            </a:ext>
          </a:extLst>
        </xdr:cNvPr>
        <xdr:cNvSpPr/>
      </xdr:nvSpPr>
      <xdr:spPr>
        <a:xfrm>
          <a:off x="8445500" y="107208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34245</xdr:rowOff>
    </xdr:from>
    <xdr:to>
      <xdr:col>55</xdr:col>
      <xdr:colOff>0</xdr:colOff>
      <xdr:row>64</xdr:row>
      <xdr:rowOff>38864</xdr:rowOff>
    </xdr:to>
    <xdr:cxnSp macro="">
      <xdr:nvCxnSpPr>
        <xdr:cNvPr id="249" name="直線コネクタ 248">
          <a:extLst>
            <a:ext uri="{FF2B5EF4-FFF2-40B4-BE49-F238E27FC236}">
              <a16:creationId xmlns:a16="http://schemas.microsoft.com/office/drawing/2014/main" id="{C4E54EDB-0267-4764-8B76-CC8DBD37BE61}"/>
            </a:ext>
          </a:extLst>
        </xdr:cNvPr>
        <xdr:cNvCxnSpPr/>
      </xdr:nvCxnSpPr>
      <xdr:spPr>
        <a:xfrm flipV="1">
          <a:off x="8496300" y="10763205"/>
          <a:ext cx="723900" cy="4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159748</xdr:rowOff>
    </xdr:from>
    <xdr:to>
      <xdr:col>46</xdr:col>
      <xdr:colOff>38100</xdr:colOff>
      <xdr:row>64</xdr:row>
      <xdr:rowOff>89898</xdr:rowOff>
    </xdr:to>
    <xdr:sp textlink="">
      <xdr:nvSpPr>
        <xdr:cNvPr id="250" name="楕円 249">
          <a:extLst>
            <a:ext uri="{FF2B5EF4-FFF2-40B4-BE49-F238E27FC236}">
              <a16:creationId xmlns:a16="http://schemas.microsoft.com/office/drawing/2014/main" id="{E5DBB2E3-AED2-4A70-8BD5-B3D6E95C0BE5}"/>
            </a:ext>
          </a:extLst>
        </xdr:cNvPr>
        <xdr:cNvSpPr/>
      </xdr:nvSpPr>
      <xdr:spPr>
        <a:xfrm>
          <a:off x="7670800" y="107210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38864</xdr:rowOff>
    </xdr:from>
    <xdr:to>
      <xdr:col>50</xdr:col>
      <xdr:colOff>114300</xdr:colOff>
      <xdr:row>64</xdr:row>
      <xdr:rowOff>39098</xdr:rowOff>
    </xdr:to>
    <xdr:cxnSp macro="">
      <xdr:nvCxnSpPr>
        <xdr:cNvPr id="251" name="直線コネクタ 250">
          <a:extLst>
            <a:ext uri="{FF2B5EF4-FFF2-40B4-BE49-F238E27FC236}">
              <a16:creationId xmlns:a16="http://schemas.microsoft.com/office/drawing/2014/main" id="{A8775029-4E94-452F-9472-F6D0DCF907E6}"/>
            </a:ext>
          </a:extLst>
        </xdr:cNvPr>
        <xdr:cNvCxnSpPr/>
      </xdr:nvCxnSpPr>
      <xdr:spPr>
        <a:xfrm flipV="1">
          <a:off x="7713980" y="10767824"/>
          <a:ext cx="782320" cy="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160689</xdr:rowOff>
    </xdr:from>
    <xdr:to>
      <xdr:col>41</xdr:col>
      <xdr:colOff>101600</xdr:colOff>
      <xdr:row>64</xdr:row>
      <xdr:rowOff>90839</xdr:rowOff>
    </xdr:to>
    <xdr:sp textlink="">
      <xdr:nvSpPr>
        <xdr:cNvPr id="252" name="楕円 251">
          <a:extLst>
            <a:ext uri="{FF2B5EF4-FFF2-40B4-BE49-F238E27FC236}">
              <a16:creationId xmlns:a16="http://schemas.microsoft.com/office/drawing/2014/main" id="{147E8DE7-F933-424A-8F9D-14F62037F5E4}"/>
            </a:ext>
          </a:extLst>
        </xdr:cNvPr>
        <xdr:cNvSpPr/>
      </xdr:nvSpPr>
      <xdr:spPr>
        <a:xfrm>
          <a:off x="6873240" y="107220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39098</xdr:rowOff>
    </xdr:from>
    <xdr:to>
      <xdr:col>45</xdr:col>
      <xdr:colOff>177800</xdr:colOff>
      <xdr:row>64</xdr:row>
      <xdr:rowOff>40039</xdr:rowOff>
    </xdr:to>
    <xdr:cxnSp macro="">
      <xdr:nvCxnSpPr>
        <xdr:cNvPr id="253" name="直線コネクタ 252">
          <a:extLst>
            <a:ext uri="{FF2B5EF4-FFF2-40B4-BE49-F238E27FC236}">
              <a16:creationId xmlns:a16="http://schemas.microsoft.com/office/drawing/2014/main" id="{31B6F556-A2CD-451B-9103-266B3C5DA2B7}"/>
            </a:ext>
          </a:extLst>
        </xdr:cNvPr>
        <xdr:cNvCxnSpPr/>
      </xdr:nvCxnSpPr>
      <xdr:spPr>
        <a:xfrm flipV="1">
          <a:off x="6924040" y="10768058"/>
          <a:ext cx="789940" cy="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161110</xdr:rowOff>
    </xdr:from>
    <xdr:to>
      <xdr:col>36</xdr:col>
      <xdr:colOff>165100</xdr:colOff>
      <xdr:row>64</xdr:row>
      <xdr:rowOff>91260</xdr:rowOff>
    </xdr:to>
    <xdr:sp textlink="">
      <xdr:nvSpPr>
        <xdr:cNvPr id="254" name="楕円 253">
          <a:extLst>
            <a:ext uri="{FF2B5EF4-FFF2-40B4-BE49-F238E27FC236}">
              <a16:creationId xmlns:a16="http://schemas.microsoft.com/office/drawing/2014/main" id="{27EBF329-50E1-4E5D-AB8D-A4CB95AFA11F}"/>
            </a:ext>
          </a:extLst>
        </xdr:cNvPr>
        <xdr:cNvSpPr/>
      </xdr:nvSpPr>
      <xdr:spPr>
        <a:xfrm>
          <a:off x="6098540" y="107224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40039</xdr:rowOff>
    </xdr:from>
    <xdr:to>
      <xdr:col>41</xdr:col>
      <xdr:colOff>50800</xdr:colOff>
      <xdr:row>64</xdr:row>
      <xdr:rowOff>40460</xdr:rowOff>
    </xdr:to>
    <xdr:cxnSp macro="">
      <xdr:nvCxnSpPr>
        <xdr:cNvPr id="255" name="直線コネクタ 254">
          <a:extLst>
            <a:ext uri="{FF2B5EF4-FFF2-40B4-BE49-F238E27FC236}">
              <a16:creationId xmlns:a16="http://schemas.microsoft.com/office/drawing/2014/main" id="{0C2ED6DA-DA84-4EC2-9E7D-9791E87E2EBF}"/>
            </a:ext>
          </a:extLst>
        </xdr:cNvPr>
        <xdr:cNvCxnSpPr/>
      </xdr:nvCxnSpPr>
      <xdr:spPr>
        <a:xfrm flipV="1">
          <a:off x="6149340" y="10768999"/>
          <a:ext cx="774700" cy="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7430</xdr:rowOff>
    </xdr:from>
    <xdr:ext cx="599010" cy="259045"/>
    <xdr:sp textlink="">
      <xdr:nvSpPr>
        <xdr:cNvPr id="256" name="n_1aveValue【橋りょう・トンネル】&#10;一人当たり有形固定資産（償却資産）額">
          <a:extLst>
            <a:ext uri="{FF2B5EF4-FFF2-40B4-BE49-F238E27FC236}">
              <a16:creationId xmlns:a16="http://schemas.microsoft.com/office/drawing/2014/main" id="{1B28A3B2-0F54-4BF9-9057-3A348865F1C3}"/>
            </a:ext>
          </a:extLst>
        </xdr:cNvPr>
        <xdr:cNvSpPr txBox="1"/>
      </xdr:nvSpPr>
      <xdr:spPr>
        <a:xfrm>
          <a:off x="8214575" y="104011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10086</xdr:rowOff>
    </xdr:from>
    <xdr:ext cx="599010" cy="259045"/>
    <xdr:sp textlink="">
      <xdr:nvSpPr>
        <xdr:cNvPr id="257" name="n_2aveValue【橋りょう・トンネル】&#10;一人当たり有形固定資産（償却資産）額">
          <a:extLst>
            <a:ext uri="{FF2B5EF4-FFF2-40B4-BE49-F238E27FC236}">
              <a16:creationId xmlns:a16="http://schemas.microsoft.com/office/drawing/2014/main" id="{BDD48F98-93F5-48F9-97BD-733A46A050F2}"/>
            </a:ext>
          </a:extLst>
        </xdr:cNvPr>
        <xdr:cNvSpPr txBox="1"/>
      </xdr:nvSpPr>
      <xdr:spPr>
        <a:xfrm>
          <a:off x="7444955" y="10403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8858</xdr:rowOff>
    </xdr:from>
    <xdr:ext cx="599010" cy="259045"/>
    <xdr:sp textlink="">
      <xdr:nvSpPr>
        <xdr:cNvPr id="258" name="n_3aveValue【橋りょう・トンネル】&#10;一人当たり有形固定資産（償却資産）額">
          <a:extLst>
            <a:ext uri="{FF2B5EF4-FFF2-40B4-BE49-F238E27FC236}">
              <a16:creationId xmlns:a16="http://schemas.microsoft.com/office/drawing/2014/main" id="{A280FCC7-8E71-46A1-A9C3-80DC79F17A0B}"/>
            </a:ext>
          </a:extLst>
        </xdr:cNvPr>
        <xdr:cNvSpPr txBox="1"/>
      </xdr:nvSpPr>
      <xdr:spPr>
        <a:xfrm>
          <a:off x="6670255" y="10402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54694</xdr:rowOff>
    </xdr:from>
    <xdr:ext cx="599010" cy="259045"/>
    <xdr:sp textlink="">
      <xdr:nvSpPr>
        <xdr:cNvPr id="259" name="n_4aveValue【橋りょう・トンネル】&#10;一人当たり有形固定資産（償却資産）額">
          <a:extLst>
            <a:ext uri="{FF2B5EF4-FFF2-40B4-BE49-F238E27FC236}">
              <a16:creationId xmlns:a16="http://schemas.microsoft.com/office/drawing/2014/main" id="{062C95D5-06E7-47F8-B75A-2749502105F1}"/>
            </a:ext>
          </a:extLst>
        </xdr:cNvPr>
        <xdr:cNvSpPr txBox="1"/>
      </xdr:nvSpPr>
      <xdr:spPr>
        <a:xfrm>
          <a:off x="5872695" y="10113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80791</xdr:rowOff>
    </xdr:from>
    <xdr:ext cx="534377" cy="259045"/>
    <xdr:sp textlink="">
      <xdr:nvSpPr>
        <xdr:cNvPr id="260" name="n_1mainValue【橋りょう・トンネル】&#10;一人当たり有形固定資産（償却資産）額">
          <a:extLst>
            <a:ext uri="{FF2B5EF4-FFF2-40B4-BE49-F238E27FC236}">
              <a16:creationId xmlns:a16="http://schemas.microsoft.com/office/drawing/2014/main" id="{18338E91-6FD2-429A-8B55-80DAC9A13821}"/>
            </a:ext>
          </a:extLst>
        </xdr:cNvPr>
        <xdr:cNvSpPr txBox="1"/>
      </xdr:nvSpPr>
      <xdr:spPr>
        <a:xfrm>
          <a:off x="8239271" y="10809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81025</xdr:rowOff>
    </xdr:from>
    <xdr:ext cx="534377" cy="259045"/>
    <xdr:sp textlink="">
      <xdr:nvSpPr>
        <xdr:cNvPr id="261" name="n_2mainValue【橋りょう・トンネル】&#10;一人当たり有形固定資産（償却資産）額">
          <a:extLst>
            <a:ext uri="{FF2B5EF4-FFF2-40B4-BE49-F238E27FC236}">
              <a16:creationId xmlns:a16="http://schemas.microsoft.com/office/drawing/2014/main" id="{40ED5E3F-747E-45B3-8CC3-0FB7F8BC7F89}"/>
            </a:ext>
          </a:extLst>
        </xdr:cNvPr>
        <xdr:cNvSpPr txBox="1"/>
      </xdr:nvSpPr>
      <xdr:spPr>
        <a:xfrm>
          <a:off x="7477271" y="10809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81966</xdr:rowOff>
    </xdr:from>
    <xdr:ext cx="534377" cy="259045"/>
    <xdr:sp textlink="">
      <xdr:nvSpPr>
        <xdr:cNvPr id="262" name="n_3mainValue【橋りょう・トンネル】&#10;一人当たり有形固定資産（償却資産）額">
          <a:extLst>
            <a:ext uri="{FF2B5EF4-FFF2-40B4-BE49-F238E27FC236}">
              <a16:creationId xmlns:a16="http://schemas.microsoft.com/office/drawing/2014/main" id="{12494446-88DA-42C6-8F64-4871A2907F0E}"/>
            </a:ext>
          </a:extLst>
        </xdr:cNvPr>
        <xdr:cNvSpPr txBox="1"/>
      </xdr:nvSpPr>
      <xdr:spPr>
        <a:xfrm>
          <a:off x="6702571" y="10810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82387</xdr:rowOff>
    </xdr:from>
    <xdr:ext cx="534377" cy="259045"/>
    <xdr:sp textlink="">
      <xdr:nvSpPr>
        <xdr:cNvPr id="263" name="n_4mainValue【橋りょう・トンネル】&#10;一人当たり有形固定資産（償却資産）額">
          <a:extLst>
            <a:ext uri="{FF2B5EF4-FFF2-40B4-BE49-F238E27FC236}">
              <a16:creationId xmlns:a16="http://schemas.microsoft.com/office/drawing/2014/main" id="{0FB95FEC-4919-4A86-AF9C-219AAB239D13}"/>
            </a:ext>
          </a:extLst>
        </xdr:cNvPr>
        <xdr:cNvSpPr txBox="1"/>
      </xdr:nvSpPr>
      <xdr:spPr>
        <a:xfrm>
          <a:off x="5905011" y="10811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textlink="">
      <xdr:nvSpPr>
        <xdr:cNvPr id="264" name="正方形/長方形 263">
          <a:extLst>
            <a:ext uri="{FF2B5EF4-FFF2-40B4-BE49-F238E27FC236}">
              <a16:creationId xmlns:a16="http://schemas.microsoft.com/office/drawing/2014/main" id="{C0A3E9CE-9DC5-40E5-B34A-1D78FFB694FA}"/>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textlink="">
      <xdr:nvSpPr>
        <xdr:cNvPr id="265" name="正方形/長方形 264">
          <a:extLst>
            <a:ext uri="{FF2B5EF4-FFF2-40B4-BE49-F238E27FC236}">
              <a16:creationId xmlns:a16="http://schemas.microsoft.com/office/drawing/2014/main" id="{E855DAFC-BF08-4603-B1A4-B9C3A153F3B4}"/>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textlink="">
      <xdr:nvSpPr>
        <xdr:cNvPr id="266" name="正方形/長方形 265">
          <a:extLst>
            <a:ext uri="{FF2B5EF4-FFF2-40B4-BE49-F238E27FC236}">
              <a16:creationId xmlns:a16="http://schemas.microsoft.com/office/drawing/2014/main" id="{F6068280-86D3-4E94-BF4D-1F69B2E6A399}"/>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textlink="">
      <xdr:nvSpPr>
        <xdr:cNvPr id="267" name="正方形/長方形 266">
          <a:extLst>
            <a:ext uri="{FF2B5EF4-FFF2-40B4-BE49-F238E27FC236}">
              <a16:creationId xmlns:a16="http://schemas.microsoft.com/office/drawing/2014/main" id="{6FF196EE-6C10-452F-961B-AF39C4668A48}"/>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textlink="">
      <xdr:nvSpPr>
        <xdr:cNvPr id="268" name="正方形/長方形 267">
          <a:extLst>
            <a:ext uri="{FF2B5EF4-FFF2-40B4-BE49-F238E27FC236}">
              <a16:creationId xmlns:a16="http://schemas.microsoft.com/office/drawing/2014/main" id="{04FCE846-84F7-451E-8984-7FA0AB368D81}"/>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textlink="">
      <xdr:nvSpPr>
        <xdr:cNvPr id="269" name="正方形/長方形 268">
          <a:extLst>
            <a:ext uri="{FF2B5EF4-FFF2-40B4-BE49-F238E27FC236}">
              <a16:creationId xmlns:a16="http://schemas.microsoft.com/office/drawing/2014/main" id="{11147536-8A7E-4BE4-B2CC-ACE54670AE47}"/>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73</xdr:row>
      <xdr:rowOff>158750</xdr:rowOff>
    </xdr:from>
    <xdr:to>
      <xdr:col>24</xdr:col>
      <xdr:colOff>0</xdr:colOff>
      <xdr:row>75</xdr:row>
      <xdr:rowOff>69850</xdr:rowOff>
    </xdr:to>
    <xdr:sp textlink="">
      <xdr:nvSpPr>
        <xdr:cNvPr id="270" name="正方形/長方形 269">
          <a:extLst>
            <a:ext uri="{FF2B5EF4-FFF2-40B4-BE49-F238E27FC236}">
              <a16:creationId xmlns:a16="http://schemas.microsoft.com/office/drawing/2014/main" id="{2AE1164D-81F9-4D2C-8F15-564290AC87E4}"/>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textlink="">
      <xdr:nvSpPr>
        <xdr:cNvPr id="271" name="正方形/長方形 270">
          <a:extLst>
            <a:ext uri="{FF2B5EF4-FFF2-40B4-BE49-F238E27FC236}">
              <a16:creationId xmlns:a16="http://schemas.microsoft.com/office/drawing/2014/main" id="{0CAAB36A-29E4-4A59-B044-06D50F94520D}"/>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textlink="">
      <xdr:nvSpPr>
        <xdr:cNvPr id="272" name="テキスト ボックス 271">
          <a:extLst>
            <a:ext uri="{FF2B5EF4-FFF2-40B4-BE49-F238E27FC236}">
              <a16:creationId xmlns:a16="http://schemas.microsoft.com/office/drawing/2014/main" id="{12BE7036-B216-478C-A917-45801A9C3A96}"/>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F780FC85-302D-409F-B122-0DD46D5C1E4A}"/>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textlink="">
      <xdr:nvSpPr>
        <xdr:cNvPr id="274" name="テキスト ボックス 273">
          <a:extLst>
            <a:ext uri="{FF2B5EF4-FFF2-40B4-BE49-F238E27FC236}">
              <a16:creationId xmlns:a16="http://schemas.microsoft.com/office/drawing/2014/main" id="{08A19CF0-7E24-4109-9545-745254CDA8DE}"/>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3D855D67-3C3C-4FFF-BE99-326CA8034967}"/>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textlink="">
      <xdr:nvSpPr>
        <xdr:cNvPr id="276" name="テキスト ボックス 275">
          <a:extLst>
            <a:ext uri="{FF2B5EF4-FFF2-40B4-BE49-F238E27FC236}">
              <a16:creationId xmlns:a16="http://schemas.microsoft.com/office/drawing/2014/main" id="{09E6A9A0-95FA-414E-990F-B142C646C7FF}"/>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8C4327DB-83DC-4C7C-A3CB-C5B1D2BB0369}"/>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textlink="">
      <xdr:nvSpPr>
        <xdr:cNvPr id="278" name="テキスト ボックス 277">
          <a:extLst>
            <a:ext uri="{FF2B5EF4-FFF2-40B4-BE49-F238E27FC236}">
              <a16:creationId xmlns:a16="http://schemas.microsoft.com/office/drawing/2014/main" id="{F7402C30-092F-43B6-A59C-8DF0F5DDAF85}"/>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C2C1745A-F655-45D4-BE03-34AACB8FE61E}"/>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textlink="">
      <xdr:nvSpPr>
        <xdr:cNvPr id="280" name="テキスト ボックス 279">
          <a:extLst>
            <a:ext uri="{FF2B5EF4-FFF2-40B4-BE49-F238E27FC236}">
              <a16:creationId xmlns:a16="http://schemas.microsoft.com/office/drawing/2014/main" id="{901F6BA6-99FB-4DA1-A3CE-70C12A56D5E1}"/>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8BE9751E-9B5F-450E-8AE4-8FFD9690E1F7}"/>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textlink="">
      <xdr:nvSpPr>
        <xdr:cNvPr id="282" name="テキスト ボックス 281">
          <a:extLst>
            <a:ext uri="{FF2B5EF4-FFF2-40B4-BE49-F238E27FC236}">
              <a16:creationId xmlns:a16="http://schemas.microsoft.com/office/drawing/2014/main" id="{1E972D31-2EFB-499F-AE07-7D9F23766036}"/>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904840AB-3783-40E2-B0C4-BDD13E958A44}"/>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textlink="">
      <xdr:nvSpPr>
        <xdr:cNvPr id="284" name="テキスト ボックス 283">
          <a:extLst>
            <a:ext uri="{FF2B5EF4-FFF2-40B4-BE49-F238E27FC236}">
              <a16:creationId xmlns:a16="http://schemas.microsoft.com/office/drawing/2014/main" id="{99AABBEE-36BD-410A-B8A9-069B6037B78D}"/>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9A653B42-F4BE-4620-B0D5-F5AE3D624816}"/>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textlink="">
      <xdr:nvSpPr>
        <xdr:cNvPr id="286" name="テキスト ボックス 285">
          <a:extLst>
            <a:ext uri="{FF2B5EF4-FFF2-40B4-BE49-F238E27FC236}">
              <a16:creationId xmlns:a16="http://schemas.microsoft.com/office/drawing/2014/main" id="{F5A73F8E-508E-4D03-AFE1-DD841474806D}"/>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textlink="">
      <xdr:nvSpPr>
        <xdr:cNvPr id="287" name="【公営住宅】&#10;有形固定資産減価償却率グラフ枠">
          <a:extLst>
            <a:ext uri="{FF2B5EF4-FFF2-40B4-BE49-F238E27FC236}">
              <a16:creationId xmlns:a16="http://schemas.microsoft.com/office/drawing/2014/main" id="{5AA5A9A9-8C2F-42C9-82FD-A13C59E03404}"/>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40B0A59F-BA92-4101-9A30-40AA882691A8}"/>
            </a:ext>
          </a:extLst>
        </xdr:cNvPr>
        <xdr:cNvCxnSpPr/>
      </xdr:nvCxnSpPr>
      <xdr:spPr>
        <a:xfrm flipV="1">
          <a:off x="4086225" y="13045441"/>
          <a:ext cx="0" cy="14858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textlink="">
      <xdr:nvSpPr>
        <xdr:cNvPr id="289" name="【公営住宅】&#10;有形固定資産減価償却率最小値テキスト">
          <a:extLst>
            <a:ext uri="{FF2B5EF4-FFF2-40B4-BE49-F238E27FC236}">
              <a16:creationId xmlns:a16="http://schemas.microsoft.com/office/drawing/2014/main" id="{CFEB1B1B-BF8B-4BC8-823B-8A8C3D8BE530}"/>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F3350D81-1DFE-4A46-AB80-13FDD04C3F04}"/>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textlink="">
      <xdr:nvSpPr>
        <xdr:cNvPr id="291" name="【公営住宅】&#10;有形固定資産減価償却率最大値テキスト">
          <a:extLst>
            <a:ext uri="{FF2B5EF4-FFF2-40B4-BE49-F238E27FC236}">
              <a16:creationId xmlns:a16="http://schemas.microsoft.com/office/drawing/2014/main" id="{F1B63877-1FB1-409A-A999-FB90C24B3477}"/>
            </a:ext>
          </a:extLst>
        </xdr:cNvPr>
        <xdr:cNvSpPr txBox="1"/>
      </xdr:nvSpPr>
      <xdr:spPr>
        <a:xfrm>
          <a:off x="4124960" y="12824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a:extLst>
            <a:ext uri="{FF2B5EF4-FFF2-40B4-BE49-F238E27FC236}">
              <a16:creationId xmlns:a16="http://schemas.microsoft.com/office/drawing/2014/main" id="{257474F3-6DCE-463B-8251-73752979CB09}"/>
            </a:ext>
          </a:extLst>
        </xdr:cNvPr>
        <xdr:cNvCxnSpPr/>
      </xdr:nvCxnSpPr>
      <xdr:spPr>
        <a:xfrm>
          <a:off x="4020820" y="130454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textlink="">
      <xdr:nvSpPr>
        <xdr:cNvPr id="293" name="【公営住宅】&#10;有形固定資産減価償却率平均値テキスト">
          <a:extLst>
            <a:ext uri="{FF2B5EF4-FFF2-40B4-BE49-F238E27FC236}">
              <a16:creationId xmlns:a16="http://schemas.microsoft.com/office/drawing/2014/main" id="{3BA4E397-9DB0-4ED9-91D4-DC062A471430}"/>
            </a:ext>
          </a:extLst>
        </xdr:cNvPr>
        <xdr:cNvSpPr txBox="1"/>
      </xdr:nvSpPr>
      <xdr:spPr>
        <a:xfrm>
          <a:off x="4124960" y="137185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textlink="">
      <xdr:nvSpPr>
        <xdr:cNvPr id="294" name="フローチャート: 判断 293">
          <a:extLst>
            <a:ext uri="{FF2B5EF4-FFF2-40B4-BE49-F238E27FC236}">
              <a16:creationId xmlns:a16="http://schemas.microsoft.com/office/drawing/2014/main" id="{BD7921A1-42FD-44DA-A5B3-83260B31C07E}"/>
            </a:ext>
          </a:extLst>
        </xdr:cNvPr>
        <xdr:cNvSpPr/>
      </xdr:nvSpPr>
      <xdr:spPr>
        <a:xfrm>
          <a:off x="4036060" y="138633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textlink="">
      <xdr:nvSpPr>
        <xdr:cNvPr id="295" name="フローチャート: 判断 294">
          <a:extLst>
            <a:ext uri="{FF2B5EF4-FFF2-40B4-BE49-F238E27FC236}">
              <a16:creationId xmlns:a16="http://schemas.microsoft.com/office/drawing/2014/main" id="{19EA770F-6ABF-494F-9838-B16591A32CCA}"/>
            </a:ext>
          </a:extLst>
        </xdr:cNvPr>
        <xdr:cNvSpPr/>
      </xdr:nvSpPr>
      <xdr:spPr>
        <a:xfrm>
          <a:off x="3312160" y="138480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textlink="">
      <xdr:nvSpPr>
        <xdr:cNvPr id="296" name="フローチャート: 判断 295">
          <a:extLst>
            <a:ext uri="{FF2B5EF4-FFF2-40B4-BE49-F238E27FC236}">
              <a16:creationId xmlns:a16="http://schemas.microsoft.com/office/drawing/2014/main" id="{6A1BB0D4-2ED1-412E-8E27-147EFB7F58DF}"/>
            </a:ext>
          </a:extLst>
        </xdr:cNvPr>
        <xdr:cNvSpPr/>
      </xdr:nvSpPr>
      <xdr:spPr>
        <a:xfrm>
          <a:off x="2514600" y="138290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textlink="">
      <xdr:nvSpPr>
        <xdr:cNvPr id="297" name="フローチャート: 判断 296">
          <a:extLst>
            <a:ext uri="{FF2B5EF4-FFF2-40B4-BE49-F238E27FC236}">
              <a16:creationId xmlns:a16="http://schemas.microsoft.com/office/drawing/2014/main" id="{65AA0BD9-78E1-4C9F-80B1-3D4C86807C33}"/>
            </a:ext>
          </a:extLst>
        </xdr:cNvPr>
        <xdr:cNvSpPr/>
      </xdr:nvSpPr>
      <xdr:spPr>
        <a:xfrm>
          <a:off x="1739900" y="138328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151130</xdr:rowOff>
    </xdr:from>
    <xdr:to>
      <xdr:col>6</xdr:col>
      <xdr:colOff>38100</xdr:colOff>
      <xdr:row>83</xdr:row>
      <xdr:rowOff>81280</xdr:rowOff>
    </xdr:to>
    <xdr:sp textlink="">
      <xdr:nvSpPr>
        <xdr:cNvPr id="298" name="フローチャート: 判断 297">
          <a:extLst>
            <a:ext uri="{FF2B5EF4-FFF2-40B4-BE49-F238E27FC236}">
              <a16:creationId xmlns:a16="http://schemas.microsoft.com/office/drawing/2014/main" id="{A003DD73-A429-46F8-B303-7F7300C37FD0}"/>
            </a:ext>
          </a:extLst>
        </xdr:cNvPr>
        <xdr:cNvSpPr/>
      </xdr:nvSpPr>
      <xdr:spPr>
        <a:xfrm>
          <a:off x="965200" y="138976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textlink="">
      <xdr:nvSpPr>
        <xdr:cNvPr id="299" name="テキスト ボックス 298">
          <a:extLst>
            <a:ext uri="{FF2B5EF4-FFF2-40B4-BE49-F238E27FC236}">
              <a16:creationId xmlns:a16="http://schemas.microsoft.com/office/drawing/2014/main" id="{AFD23915-EB5D-4834-80EF-3AD3581ADF29}"/>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textlink="">
      <xdr:nvSpPr>
        <xdr:cNvPr id="300" name="テキスト ボックス 299">
          <a:extLst>
            <a:ext uri="{FF2B5EF4-FFF2-40B4-BE49-F238E27FC236}">
              <a16:creationId xmlns:a16="http://schemas.microsoft.com/office/drawing/2014/main" id="{EEF18A81-7946-4136-AD27-93330FCD6A6D}"/>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textlink="">
      <xdr:nvSpPr>
        <xdr:cNvPr id="301" name="テキスト ボックス 300">
          <a:extLst>
            <a:ext uri="{FF2B5EF4-FFF2-40B4-BE49-F238E27FC236}">
              <a16:creationId xmlns:a16="http://schemas.microsoft.com/office/drawing/2014/main" id="{9E10471F-8A78-452F-8F7A-11D2EB541710}"/>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textlink="">
      <xdr:nvSpPr>
        <xdr:cNvPr id="302" name="テキスト ボックス 301">
          <a:extLst>
            <a:ext uri="{FF2B5EF4-FFF2-40B4-BE49-F238E27FC236}">
              <a16:creationId xmlns:a16="http://schemas.microsoft.com/office/drawing/2014/main" id="{F691C38C-378E-4F01-9568-2527C6C2C0AD}"/>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textlink="">
      <xdr:nvSpPr>
        <xdr:cNvPr id="303" name="テキスト ボックス 302">
          <a:extLst>
            <a:ext uri="{FF2B5EF4-FFF2-40B4-BE49-F238E27FC236}">
              <a16:creationId xmlns:a16="http://schemas.microsoft.com/office/drawing/2014/main" id="{08456643-FA37-492B-A48A-E762B13CEBAF}"/>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80645</xdr:rowOff>
    </xdr:from>
    <xdr:to>
      <xdr:col>24</xdr:col>
      <xdr:colOff>114300</xdr:colOff>
      <xdr:row>85</xdr:row>
      <xdr:rowOff>10795</xdr:rowOff>
    </xdr:to>
    <xdr:sp textlink="">
      <xdr:nvSpPr>
        <xdr:cNvPr id="304" name="楕円 303">
          <a:extLst>
            <a:ext uri="{FF2B5EF4-FFF2-40B4-BE49-F238E27FC236}">
              <a16:creationId xmlns:a16="http://schemas.microsoft.com/office/drawing/2014/main" id="{45AE2F31-E071-4FA1-BBF4-4DAE1FC10CDF}"/>
            </a:ext>
          </a:extLst>
        </xdr:cNvPr>
        <xdr:cNvSpPr/>
      </xdr:nvSpPr>
      <xdr:spPr>
        <a:xfrm>
          <a:off x="4036060" y="141624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59072</xdr:rowOff>
    </xdr:from>
    <xdr:ext cx="405111" cy="259045"/>
    <xdr:sp textlink="">
      <xdr:nvSpPr>
        <xdr:cNvPr id="305" name="【公営住宅】&#10;有形固定資産減価償却率該当値テキスト">
          <a:extLst>
            <a:ext uri="{FF2B5EF4-FFF2-40B4-BE49-F238E27FC236}">
              <a16:creationId xmlns:a16="http://schemas.microsoft.com/office/drawing/2014/main" id="{1070DF11-8907-4DDD-AA3D-3DD42C285C3C}"/>
            </a:ext>
          </a:extLst>
        </xdr:cNvPr>
        <xdr:cNvSpPr txBox="1"/>
      </xdr:nvSpPr>
      <xdr:spPr>
        <a:xfrm>
          <a:off x="4124960" y="1414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88264</xdr:rowOff>
    </xdr:from>
    <xdr:to>
      <xdr:col>20</xdr:col>
      <xdr:colOff>38100</xdr:colOff>
      <xdr:row>85</xdr:row>
      <xdr:rowOff>18414</xdr:rowOff>
    </xdr:to>
    <xdr:sp textlink="">
      <xdr:nvSpPr>
        <xdr:cNvPr id="306" name="楕円 305">
          <a:extLst>
            <a:ext uri="{FF2B5EF4-FFF2-40B4-BE49-F238E27FC236}">
              <a16:creationId xmlns:a16="http://schemas.microsoft.com/office/drawing/2014/main" id="{634AD251-9E07-4495-8B92-9F15162BDA0F}"/>
            </a:ext>
          </a:extLst>
        </xdr:cNvPr>
        <xdr:cNvSpPr/>
      </xdr:nvSpPr>
      <xdr:spPr>
        <a:xfrm>
          <a:off x="3312160" y="141700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131445</xdr:rowOff>
    </xdr:from>
    <xdr:to>
      <xdr:col>24</xdr:col>
      <xdr:colOff>63500</xdr:colOff>
      <xdr:row>84</xdr:row>
      <xdr:rowOff>139064</xdr:rowOff>
    </xdr:to>
    <xdr:cxnSp macro="">
      <xdr:nvCxnSpPr>
        <xdr:cNvPr id="307" name="直線コネクタ 306">
          <a:extLst>
            <a:ext uri="{FF2B5EF4-FFF2-40B4-BE49-F238E27FC236}">
              <a16:creationId xmlns:a16="http://schemas.microsoft.com/office/drawing/2014/main" id="{3BD39758-E562-4088-9300-C8094571C939}"/>
            </a:ext>
          </a:extLst>
        </xdr:cNvPr>
        <xdr:cNvCxnSpPr/>
      </xdr:nvCxnSpPr>
      <xdr:spPr>
        <a:xfrm flipV="1">
          <a:off x="3355340" y="14213205"/>
          <a:ext cx="73152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111125</xdr:rowOff>
    </xdr:from>
    <xdr:to>
      <xdr:col>15</xdr:col>
      <xdr:colOff>101600</xdr:colOff>
      <xdr:row>85</xdr:row>
      <xdr:rowOff>41275</xdr:rowOff>
    </xdr:to>
    <xdr:sp textlink="">
      <xdr:nvSpPr>
        <xdr:cNvPr id="308" name="楕円 307">
          <a:extLst>
            <a:ext uri="{FF2B5EF4-FFF2-40B4-BE49-F238E27FC236}">
              <a16:creationId xmlns:a16="http://schemas.microsoft.com/office/drawing/2014/main" id="{F13FEB0B-D235-40B2-A654-D9D20F6C924A}"/>
            </a:ext>
          </a:extLst>
        </xdr:cNvPr>
        <xdr:cNvSpPr/>
      </xdr:nvSpPr>
      <xdr:spPr>
        <a:xfrm>
          <a:off x="2514600" y="141928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139064</xdr:rowOff>
    </xdr:from>
    <xdr:to>
      <xdr:col>19</xdr:col>
      <xdr:colOff>177800</xdr:colOff>
      <xdr:row>84</xdr:row>
      <xdr:rowOff>161925</xdr:rowOff>
    </xdr:to>
    <xdr:cxnSp macro="">
      <xdr:nvCxnSpPr>
        <xdr:cNvPr id="309" name="直線コネクタ 308">
          <a:extLst>
            <a:ext uri="{FF2B5EF4-FFF2-40B4-BE49-F238E27FC236}">
              <a16:creationId xmlns:a16="http://schemas.microsoft.com/office/drawing/2014/main" id="{F7247177-D946-4AB8-8AB2-DDBE1B85EA39}"/>
            </a:ext>
          </a:extLst>
        </xdr:cNvPr>
        <xdr:cNvCxnSpPr/>
      </xdr:nvCxnSpPr>
      <xdr:spPr>
        <a:xfrm flipV="1">
          <a:off x="2565400" y="14220824"/>
          <a:ext cx="78994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130175</xdr:rowOff>
    </xdr:from>
    <xdr:to>
      <xdr:col>10</xdr:col>
      <xdr:colOff>165100</xdr:colOff>
      <xdr:row>85</xdr:row>
      <xdr:rowOff>60325</xdr:rowOff>
    </xdr:to>
    <xdr:sp textlink="">
      <xdr:nvSpPr>
        <xdr:cNvPr id="310" name="楕円 309">
          <a:extLst>
            <a:ext uri="{FF2B5EF4-FFF2-40B4-BE49-F238E27FC236}">
              <a16:creationId xmlns:a16="http://schemas.microsoft.com/office/drawing/2014/main" id="{B89BE6A1-B404-46C9-8CCE-097448A7F6B6}"/>
            </a:ext>
          </a:extLst>
        </xdr:cNvPr>
        <xdr:cNvSpPr/>
      </xdr:nvSpPr>
      <xdr:spPr>
        <a:xfrm>
          <a:off x="1739900" y="142119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161925</xdr:rowOff>
    </xdr:from>
    <xdr:to>
      <xdr:col>15</xdr:col>
      <xdr:colOff>50800</xdr:colOff>
      <xdr:row>85</xdr:row>
      <xdr:rowOff>9525</xdr:rowOff>
    </xdr:to>
    <xdr:cxnSp macro="">
      <xdr:nvCxnSpPr>
        <xdr:cNvPr id="311" name="直線コネクタ 310">
          <a:extLst>
            <a:ext uri="{FF2B5EF4-FFF2-40B4-BE49-F238E27FC236}">
              <a16:creationId xmlns:a16="http://schemas.microsoft.com/office/drawing/2014/main" id="{3CFA36E2-3A75-47E0-9A02-7C810B8D7B2F}"/>
            </a:ext>
          </a:extLst>
        </xdr:cNvPr>
        <xdr:cNvCxnSpPr/>
      </xdr:nvCxnSpPr>
      <xdr:spPr>
        <a:xfrm flipV="1">
          <a:off x="1790700" y="14243685"/>
          <a:ext cx="7747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114936</xdr:rowOff>
    </xdr:from>
    <xdr:to>
      <xdr:col>6</xdr:col>
      <xdr:colOff>38100</xdr:colOff>
      <xdr:row>85</xdr:row>
      <xdr:rowOff>45086</xdr:rowOff>
    </xdr:to>
    <xdr:sp textlink="">
      <xdr:nvSpPr>
        <xdr:cNvPr id="312" name="楕円 311">
          <a:extLst>
            <a:ext uri="{FF2B5EF4-FFF2-40B4-BE49-F238E27FC236}">
              <a16:creationId xmlns:a16="http://schemas.microsoft.com/office/drawing/2014/main" id="{B905E6A9-E4BD-42FF-B3EC-ECFE0C6B9ABB}"/>
            </a:ext>
          </a:extLst>
        </xdr:cNvPr>
        <xdr:cNvSpPr/>
      </xdr:nvSpPr>
      <xdr:spPr>
        <a:xfrm>
          <a:off x="965200" y="1419669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165736</xdr:rowOff>
    </xdr:from>
    <xdr:to>
      <xdr:col>10</xdr:col>
      <xdr:colOff>114300</xdr:colOff>
      <xdr:row>85</xdr:row>
      <xdr:rowOff>9525</xdr:rowOff>
    </xdr:to>
    <xdr:cxnSp macro="">
      <xdr:nvCxnSpPr>
        <xdr:cNvPr id="313" name="直線コネクタ 312">
          <a:extLst>
            <a:ext uri="{FF2B5EF4-FFF2-40B4-BE49-F238E27FC236}">
              <a16:creationId xmlns:a16="http://schemas.microsoft.com/office/drawing/2014/main" id="{19580970-51A3-45AF-B8E7-990D2BEAF618}"/>
            </a:ext>
          </a:extLst>
        </xdr:cNvPr>
        <xdr:cNvCxnSpPr/>
      </xdr:nvCxnSpPr>
      <xdr:spPr>
        <a:xfrm>
          <a:off x="1008380" y="14247496"/>
          <a:ext cx="78232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textlink="">
      <xdr:nvSpPr>
        <xdr:cNvPr id="314" name="n_1aveValue【公営住宅】&#10;有形固定資産減価償却率">
          <a:extLst>
            <a:ext uri="{FF2B5EF4-FFF2-40B4-BE49-F238E27FC236}">
              <a16:creationId xmlns:a16="http://schemas.microsoft.com/office/drawing/2014/main" id="{705E79E3-CE51-4185-9610-F6E51050AAE7}"/>
            </a:ext>
          </a:extLst>
        </xdr:cNvPr>
        <xdr:cNvSpPr txBox="1"/>
      </xdr:nvSpPr>
      <xdr:spPr>
        <a:xfrm>
          <a:off x="3170564" y="1362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29227</xdr:rowOff>
    </xdr:from>
    <xdr:ext cx="405111" cy="259045"/>
    <xdr:sp textlink="">
      <xdr:nvSpPr>
        <xdr:cNvPr id="315" name="n_2aveValue【公営住宅】&#10;有形固定資産減価償却率">
          <a:extLst>
            <a:ext uri="{FF2B5EF4-FFF2-40B4-BE49-F238E27FC236}">
              <a16:creationId xmlns:a16="http://schemas.microsoft.com/office/drawing/2014/main" id="{E6A28751-750D-4B62-9F09-EC798452E1DF}"/>
            </a:ext>
          </a:extLst>
        </xdr:cNvPr>
        <xdr:cNvSpPr txBox="1"/>
      </xdr:nvSpPr>
      <xdr:spPr>
        <a:xfrm>
          <a:off x="2385704" y="1360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33038</xdr:rowOff>
    </xdr:from>
    <xdr:ext cx="405111" cy="259045"/>
    <xdr:sp textlink="">
      <xdr:nvSpPr>
        <xdr:cNvPr id="316" name="n_3aveValue【公営住宅】&#10;有形固定資産減価償却率">
          <a:extLst>
            <a:ext uri="{FF2B5EF4-FFF2-40B4-BE49-F238E27FC236}">
              <a16:creationId xmlns:a16="http://schemas.microsoft.com/office/drawing/2014/main" id="{DF7F37DA-F476-40C0-9179-CCCFD6BD5D68}"/>
            </a:ext>
          </a:extLst>
        </xdr:cNvPr>
        <xdr:cNvSpPr txBox="1"/>
      </xdr:nvSpPr>
      <xdr:spPr>
        <a:xfrm>
          <a:off x="1611004" y="13611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97807</xdr:rowOff>
    </xdr:from>
    <xdr:ext cx="405111" cy="259045"/>
    <xdr:sp textlink="">
      <xdr:nvSpPr>
        <xdr:cNvPr id="317" name="n_4aveValue【公営住宅】&#10;有形固定資産減価償却率">
          <a:extLst>
            <a:ext uri="{FF2B5EF4-FFF2-40B4-BE49-F238E27FC236}">
              <a16:creationId xmlns:a16="http://schemas.microsoft.com/office/drawing/2014/main" id="{7C95AE50-1C56-4820-A997-59D20144F540}"/>
            </a:ext>
          </a:extLst>
        </xdr:cNvPr>
        <xdr:cNvSpPr txBox="1"/>
      </xdr:nvSpPr>
      <xdr:spPr>
        <a:xfrm>
          <a:off x="836304" y="1367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9541</xdr:rowOff>
    </xdr:from>
    <xdr:ext cx="405111" cy="259045"/>
    <xdr:sp textlink="">
      <xdr:nvSpPr>
        <xdr:cNvPr id="318" name="n_1mainValue【公営住宅】&#10;有形固定資産減価償却率">
          <a:extLst>
            <a:ext uri="{FF2B5EF4-FFF2-40B4-BE49-F238E27FC236}">
              <a16:creationId xmlns:a16="http://schemas.microsoft.com/office/drawing/2014/main" id="{C98322C2-0FFF-474B-A7BC-7EFE2AA43A62}"/>
            </a:ext>
          </a:extLst>
        </xdr:cNvPr>
        <xdr:cNvSpPr txBox="1"/>
      </xdr:nvSpPr>
      <xdr:spPr>
        <a:xfrm>
          <a:off x="3170564" y="14258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32402</xdr:rowOff>
    </xdr:from>
    <xdr:ext cx="405111" cy="259045"/>
    <xdr:sp textlink="">
      <xdr:nvSpPr>
        <xdr:cNvPr id="319" name="n_2mainValue【公営住宅】&#10;有形固定資産減価償却率">
          <a:extLst>
            <a:ext uri="{FF2B5EF4-FFF2-40B4-BE49-F238E27FC236}">
              <a16:creationId xmlns:a16="http://schemas.microsoft.com/office/drawing/2014/main" id="{51D69CB5-B392-4D05-86F9-34D600F4297A}"/>
            </a:ext>
          </a:extLst>
        </xdr:cNvPr>
        <xdr:cNvSpPr txBox="1"/>
      </xdr:nvSpPr>
      <xdr:spPr>
        <a:xfrm>
          <a:off x="2385704" y="1428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51452</xdr:rowOff>
    </xdr:from>
    <xdr:ext cx="405111" cy="259045"/>
    <xdr:sp textlink="">
      <xdr:nvSpPr>
        <xdr:cNvPr id="320" name="n_3mainValue【公営住宅】&#10;有形固定資産減価償却率">
          <a:extLst>
            <a:ext uri="{FF2B5EF4-FFF2-40B4-BE49-F238E27FC236}">
              <a16:creationId xmlns:a16="http://schemas.microsoft.com/office/drawing/2014/main" id="{24C39926-4102-4379-B540-51A6C8D3E9CF}"/>
            </a:ext>
          </a:extLst>
        </xdr:cNvPr>
        <xdr:cNvSpPr txBox="1"/>
      </xdr:nvSpPr>
      <xdr:spPr>
        <a:xfrm>
          <a:off x="1611004" y="1430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36213</xdr:rowOff>
    </xdr:from>
    <xdr:ext cx="405111" cy="259045"/>
    <xdr:sp textlink="">
      <xdr:nvSpPr>
        <xdr:cNvPr id="321" name="n_4mainValue【公営住宅】&#10;有形固定資産減価償却率">
          <a:extLst>
            <a:ext uri="{FF2B5EF4-FFF2-40B4-BE49-F238E27FC236}">
              <a16:creationId xmlns:a16="http://schemas.microsoft.com/office/drawing/2014/main" id="{D1419B14-09B7-4F78-9769-D2C2BC97D43F}"/>
            </a:ext>
          </a:extLst>
        </xdr:cNvPr>
        <xdr:cNvSpPr txBox="1"/>
      </xdr:nvSpPr>
      <xdr:spPr>
        <a:xfrm>
          <a:off x="836304" y="14285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textlink="">
      <xdr:nvSpPr>
        <xdr:cNvPr id="322" name="正方形/長方形 321">
          <a:extLst>
            <a:ext uri="{FF2B5EF4-FFF2-40B4-BE49-F238E27FC236}">
              <a16:creationId xmlns:a16="http://schemas.microsoft.com/office/drawing/2014/main" id="{CBD16002-7FAE-464D-A0F5-AEF094996EF4}"/>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textlink="">
      <xdr:nvSpPr>
        <xdr:cNvPr id="323" name="正方形/長方形 322">
          <a:extLst>
            <a:ext uri="{FF2B5EF4-FFF2-40B4-BE49-F238E27FC236}">
              <a16:creationId xmlns:a16="http://schemas.microsoft.com/office/drawing/2014/main" id="{F6DABAEC-EB0F-401C-A8FB-AC59B7D5E649}"/>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textlink="">
      <xdr:nvSpPr>
        <xdr:cNvPr id="324" name="正方形/長方形 323">
          <a:extLst>
            <a:ext uri="{FF2B5EF4-FFF2-40B4-BE49-F238E27FC236}">
              <a16:creationId xmlns:a16="http://schemas.microsoft.com/office/drawing/2014/main" id="{F85F9AF4-4FF4-4F3D-84F8-4C3E34154650}"/>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textlink="">
      <xdr:nvSpPr>
        <xdr:cNvPr id="325" name="正方形/長方形 324">
          <a:extLst>
            <a:ext uri="{FF2B5EF4-FFF2-40B4-BE49-F238E27FC236}">
              <a16:creationId xmlns:a16="http://schemas.microsoft.com/office/drawing/2014/main" id="{7730BA16-EF6B-4A80-A34E-40F2E558B4F0}"/>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textlink="">
      <xdr:nvSpPr>
        <xdr:cNvPr id="326" name="正方形/長方形 325">
          <a:extLst>
            <a:ext uri="{FF2B5EF4-FFF2-40B4-BE49-F238E27FC236}">
              <a16:creationId xmlns:a16="http://schemas.microsoft.com/office/drawing/2014/main" id="{7259CA94-9D0A-47C6-A4C6-778D25550D47}"/>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textlink="">
      <xdr:nvSpPr>
        <xdr:cNvPr id="327" name="正方形/長方形 326">
          <a:extLst>
            <a:ext uri="{FF2B5EF4-FFF2-40B4-BE49-F238E27FC236}">
              <a16:creationId xmlns:a16="http://schemas.microsoft.com/office/drawing/2014/main" id="{087083A7-FEBA-4D24-9E0C-2DCF80E15B37}"/>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73</xdr:row>
      <xdr:rowOff>158750</xdr:rowOff>
    </xdr:from>
    <xdr:to>
      <xdr:col>54</xdr:col>
      <xdr:colOff>127000</xdr:colOff>
      <xdr:row>75</xdr:row>
      <xdr:rowOff>69850</xdr:rowOff>
    </xdr:to>
    <xdr:sp textlink="">
      <xdr:nvSpPr>
        <xdr:cNvPr id="328" name="正方形/長方形 327">
          <a:extLst>
            <a:ext uri="{FF2B5EF4-FFF2-40B4-BE49-F238E27FC236}">
              <a16:creationId xmlns:a16="http://schemas.microsoft.com/office/drawing/2014/main" id="{2D61AEDB-0B13-4D1C-9718-F62D07DA354E}"/>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textlink="">
      <xdr:nvSpPr>
        <xdr:cNvPr id="329" name="正方形/長方形 328">
          <a:extLst>
            <a:ext uri="{FF2B5EF4-FFF2-40B4-BE49-F238E27FC236}">
              <a16:creationId xmlns:a16="http://schemas.microsoft.com/office/drawing/2014/main" id="{8EA74CB6-798F-4CBA-B7A2-191D55D10ED0}"/>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textlink="">
      <xdr:nvSpPr>
        <xdr:cNvPr id="330" name="テキスト ボックス 329">
          <a:extLst>
            <a:ext uri="{FF2B5EF4-FFF2-40B4-BE49-F238E27FC236}">
              <a16:creationId xmlns:a16="http://schemas.microsoft.com/office/drawing/2014/main" id="{66A4D15C-558A-45C1-9B9C-0E296B2BDCD7}"/>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3D3EC5FA-980C-4130-AA1C-977D334A839D}"/>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0596C796-6EBC-4835-92A0-784C3F01A4C1}"/>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textlink="">
      <xdr:nvSpPr>
        <xdr:cNvPr id="333" name="テキスト ボックス 332">
          <a:extLst>
            <a:ext uri="{FF2B5EF4-FFF2-40B4-BE49-F238E27FC236}">
              <a16:creationId xmlns:a16="http://schemas.microsoft.com/office/drawing/2014/main" id="{30E7EFBE-6E01-4BA1-B75C-68B62EBEAA96}"/>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0EF9E93-D133-4E2F-AAC6-EE4673896F45}"/>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textlink="">
      <xdr:nvSpPr>
        <xdr:cNvPr id="335" name="テキスト ボックス 334">
          <a:extLst>
            <a:ext uri="{FF2B5EF4-FFF2-40B4-BE49-F238E27FC236}">
              <a16:creationId xmlns:a16="http://schemas.microsoft.com/office/drawing/2014/main" id="{F2B43B4B-8C7D-41A1-B125-B6661EA8F6C1}"/>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64D4C3FA-ADEE-4940-BE71-A4B32BDFD28A}"/>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textlink="">
      <xdr:nvSpPr>
        <xdr:cNvPr id="337" name="テキスト ボックス 336">
          <a:extLst>
            <a:ext uri="{FF2B5EF4-FFF2-40B4-BE49-F238E27FC236}">
              <a16:creationId xmlns:a16="http://schemas.microsoft.com/office/drawing/2014/main" id="{AE2CE765-4F19-497E-A1B0-56DC1ECB3716}"/>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F141204F-9297-434F-8176-A518256AC651}"/>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textlink="">
      <xdr:nvSpPr>
        <xdr:cNvPr id="339" name="テキスト ボックス 338">
          <a:extLst>
            <a:ext uri="{FF2B5EF4-FFF2-40B4-BE49-F238E27FC236}">
              <a16:creationId xmlns:a16="http://schemas.microsoft.com/office/drawing/2014/main" id="{D21DA3F6-8C90-48F4-A535-FC88219FAC52}"/>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BFBEBFDE-809D-452D-927E-EB39201B0EB9}"/>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textlink="">
      <xdr:nvSpPr>
        <xdr:cNvPr id="341" name="テキスト ボックス 340">
          <a:extLst>
            <a:ext uri="{FF2B5EF4-FFF2-40B4-BE49-F238E27FC236}">
              <a16:creationId xmlns:a16="http://schemas.microsoft.com/office/drawing/2014/main" id="{59E9C1F5-25DE-4821-9F00-C3621D571B32}"/>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468CE83C-391C-41C5-93E6-318B72C32FB4}"/>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textlink="">
      <xdr:nvSpPr>
        <xdr:cNvPr id="343" name="テキスト ボックス 342">
          <a:extLst>
            <a:ext uri="{FF2B5EF4-FFF2-40B4-BE49-F238E27FC236}">
              <a16:creationId xmlns:a16="http://schemas.microsoft.com/office/drawing/2014/main" id="{D5805A2B-5A62-4E59-8892-F21E55D27EBE}"/>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textlink="">
      <xdr:nvSpPr>
        <xdr:cNvPr id="344" name="【公営住宅】&#10;一人当たり面積グラフ枠">
          <a:extLst>
            <a:ext uri="{FF2B5EF4-FFF2-40B4-BE49-F238E27FC236}">
              <a16:creationId xmlns:a16="http://schemas.microsoft.com/office/drawing/2014/main" id="{A094CEE0-BEE2-46BB-8267-F5B63DB85445}"/>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BB49D59A-CFC9-4089-9E48-2D5CEB9C9094}"/>
            </a:ext>
          </a:extLst>
        </xdr:cNvPr>
        <xdr:cNvCxnSpPr/>
      </xdr:nvCxnSpPr>
      <xdr:spPr>
        <a:xfrm flipV="1">
          <a:off x="9219565" y="13266421"/>
          <a:ext cx="0" cy="12645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textlink="">
      <xdr:nvSpPr>
        <xdr:cNvPr id="346" name="【公営住宅】&#10;一人当たり面積最小値テキスト">
          <a:extLst>
            <a:ext uri="{FF2B5EF4-FFF2-40B4-BE49-F238E27FC236}">
              <a16:creationId xmlns:a16="http://schemas.microsoft.com/office/drawing/2014/main" id="{E576DD87-00CD-4E6D-BB79-4C6BD4A67819}"/>
            </a:ext>
          </a:extLst>
        </xdr:cNvPr>
        <xdr:cNvSpPr txBox="1"/>
      </xdr:nvSpPr>
      <xdr:spPr>
        <a:xfrm>
          <a:off x="9258300" y="14534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E3012755-A38D-4CE2-B4CE-89372F7E08C1}"/>
            </a:ext>
          </a:extLst>
        </xdr:cNvPr>
        <xdr:cNvCxnSpPr/>
      </xdr:nvCxnSpPr>
      <xdr:spPr>
        <a:xfrm>
          <a:off x="9154160" y="145309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textlink="">
      <xdr:nvSpPr>
        <xdr:cNvPr id="348" name="【公営住宅】&#10;一人当たり面積最大値テキスト">
          <a:extLst>
            <a:ext uri="{FF2B5EF4-FFF2-40B4-BE49-F238E27FC236}">
              <a16:creationId xmlns:a16="http://schemas.microsoft.com/office/drawing/2014/main" id="{C971954A-27B3-44A1-8023-B623E15037EC}"/>
            </a:ext>
          </a:extLst>
        </xdr:cNvPr>
        <xdr:cNvSpPr txBox="1"/>
      </xdr:nvSpPr>
      <xdr:spPr>
        <a:xfrm>
          <a:off x="9258300" y="13049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a:extLst>
            <a:ext uri="{FF2B5EF4-FFF2-40B4-BE49-F238E27FC236}">
              <a16:creationId xmlns:a16="http://schemas.microsoft.com/office/drawing/2014/main" id="{F64964EB-6EEE-4B53-A9B9-CF9A3F0D6BF7}"/>
            </a:ext>
          </a:extLst>
        </xdr:cNvPr>
        <xdr:cNvCxnSpPr/>
      </xdr:nvCxnSpPr>
      <xdr:spPr>
        <a:xfrm>
          <a:off x="9154160" y="132664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65803</xdr:rowOff>
    </xdr:from>
    <xdr:ext cx="469744" cy="259045"/>
    <xdr:sp textlink="">
      <xdr:nvSpPr>
        <xdr:cNvPr id="350" name="【公営住宅】&#10;一人当たり面積平均値テキスト">
          <a:extLst>
            <a:ext uri="{FF2B5EF4-FFF2-40B4-BE49-F238E27FC236}">
              <a16:creationId xmlns:a16="http://schemas.microsoft.com/office/drawing/2014/main" id="{A980692A-4B7D-4944-A952-F9C73FE29DD9}"/>
            </a:ext>
          </a:extLst>
        </xdr:cNvPr>
        <xdr:cNvSpPr txBox="1"/>
      </xdr:nvSpPr>
      <xdr:spPr>
        <a:xfrm>
          <a:off x="9258300" y="141475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textlink="">
      <xdr:nvSpPr>
        <xdr:cNvPr id="351" name="フローチャート: 判断 350">
          <a:extLst>
            <a:ext uri="{FF2B5EF4-FFF2-40B4-BE49-F238E27FC236}">
              <a16:creationId xmlns:a16="http://schemas.microsoft.com/office/drawing/2014/main" id="{F4F1EDB4-1CB6-4EBC-AD8D-EB7DB274D8E3}"/>
            </a:ext>
          </a:extLst>
        </xdr:cNvPr>
        <xdr:cNvSpPr/>
      </xdr:nvSpPr>
      <xdr:spPr>
        <a:xfrm>
          <a:off x="9192260" y="142923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textlink="">
      <xdr:nvSpPr>
        <xdr:cNvPr id="352" name="フローチャート: 判断 351">
          <a:extLst>
            <a:ext uri="{FF2B5EF4-FFF2-40B4-BE49-F238E27FC236}">
              <a16:creationId xmlns:a16="http://schemas.microsoft.com/office/drawing/2014/main" id="{A3B915A9-736C-4835-BD7C-99CC1FDC1E3E}"/>
            </a:ext>
          </a:extLst>
        </xdr:cNvPr>
        <xdr:cNvSpPr/>
      </xdr:nvSpPr>
      <xdr:spPr>
        <a:xfrm>
          <a:off x="8445500" y="14291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textlink="">
      <xdr:nvSpPr>
        <xdr:cNvPr id="353" name="フローチャート: 判断 352">
          <a:extLst>
            <a:ext uri="{FF2B5EF4-FFF2-40B4-BE49-F238E27FC236}">
              <a16:creationId xmlns:a16="http://schemas.microsoft.com/office/drawing/2014/main" id="{6303D9B5-91D9-43D6-82AB-7515EA00CC06}"/>
            </a:ext>
          </a:extLst>
        </xdr:cNvPr>
        <xdr:cNvSpPr/>
      </xdr:nvSpPr>
      <xdr:spPr>
        <a:xfrm>
          <a:off x="7670800" y="142896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textlink="">
      <xdr:nvSpPr>
        <xdr:cNvPr id="354" name="フローチャート: 判断 353">
          <a:extLst>
            <a:ext uri="{FF2B5EF4-FFF2-40B4-BE49-F238E27FC236}">
              <a16:creationId xmlns:a16="http://schemas.microsoft.com/office/drawing/2014/main" id="{4203501E-4AC5-40E9-9E0E-3283F2456E43}"/>
            </a:ext>
          </a:extLst>
        </xdr:cNvPr>
        <xdr:cNvSpPr/>
      </xdr:nvSpPr>
      <xdr:spPr>
        <a:xfrm>
          <a:off x="6873240" y="1429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116078</xdr:rowOff>
    </xdr:from>
    <xdr:to>
      <xdr:col>36</xdr:col>
      <xdr:colOff>165100</xdr:colOff>
      <xdr:row>85</xdr:row>
      <xdr:rowOff>46228</xdr:rowOff>
    </xdr:to>
    <xdr:sp textlink="">
      <xdr:nvSpPr>
        <xdr:cNvPr id="355" name="フローチャート: 判断 354">
          <a:extLst>
            <a:ext uri="{FF2B5EF4-FFF2-40B4-BE49-F238E27FC236}">
              <a16:creationId xmlns:a16="http://schemas.microsoft.com/office/drawing/2014/main" id="{EB12A8A7-1E9B-4C6D-9F36-67954C6B9CB4}"/>
            </a:ext>
          </a:extLst>
        </xdr:cNvPr>
        <xdr:cNvSpPr/>
      </xdr:nvSpPr>
      <xdr:spPr>
        <a:xfrm>
          <a:off x="6098540" y="141978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textlink="">
      <xdr:nvSpPr>
        <xdr:cNvPr id="356" name="テキスト ボックス 355">
          <a:extLst>
            <a:ext uri="{FF2B5EF4-FFF2-40B4-BE49-F238E27FC236}">
              <a16:creationId xmlns:a16="http://schemas.microsoft.com/office/drawing/2014/main" id="{A0F8DD1D-9A78-4538-A968-3721C3290C9C}"/>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textlink="">
      <xdr:nvSpPr>
        <xdr:cNvPr id="357" name="テキスト ボックス 356">
          <a:extLst>
            <a:ext uri="{FF2B5EF4-FFF2-40B4-BE49-F238E27FC236}">
              <a16:creationId xmlns:a16="http://schemas.microsoft.com/office/drawing/2014/main" id="{5F68214E-6B8F-444A-8AD1-A026E53C299A}"/>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textlink="">
      <xdr:nvSpPr>
        <xdr:cNvPr id="358" name="テキスト ボックス 357">
          <a:extLst>
            <a:ext uri="{FF2B5EF4-FFF2-40B4-BE49-F238E27FC236}">
              <a16:creationId xmlns:a16="http://schemas.microsoft.com/office/drawing/2014/main" id="{C4563BEE-4154-4855-8896-9397D7E04874}"/>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textlink="">
      <xdr:nvSpPr>
        <xdr:cNvPr id="359" name="テキスト ボックス 358">
          <a:extLst>
            <a:ext uri="{FF2B5EF4-FFF2-40B4-BE49-F238E27FC236}">
              <a16:creationId xmlns:a16="http://schemas.microsoft.com/office/drawing/2014/main" id="{A66E50B3-93DA-4DB4-9CA7-D089CCA846A9}"/>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textlink="">
      <xdr:nvSpPr>
        <xdr:cNvPr id="360" name="テキスト ボックス 359">
          <a:extLst>
            <a:ext uri="{FF2B5EF4-FFF2-40B4-BE49-F238E27FC236}">
              <a16:creationId xmlns:a16="http://schemas.microsoft.com/office/drawing/2014/main" id="{68C77DB2-81C8-4369-B042-5EBFEC302A8C}"/>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108077</xdr:rowOff>
    </xdr:from>
    <xdr:to>
      <xdr:col>55</xdr:col>
      <xdr:colOff>50800</xdr:colOff>
      <xdr:row>86</xdr:row>
      <xdr:rowOff>38227</xdr:rowOff>
    </xdr:to>
    <xdr:sp textlink="">
      <xdr:nvSpPr>
        <xdr:cNvPr id="361" name="楕円 360">
          <a:extLst>
            <a:ext uri="{FF2B5EF4-FFF2-40B4-BE49-F238E27FC236}">
              <a16:creationId xmlns:a16="http://schemas.microsoft.com/office/drawing/2014/main" id="{0DB6DC7E-5F4B-4790-8EC3-93B55F01439E}"/>
            </a:ext>
          </a:extLst>
        </xdr:cNvPr>
        <xdr:cNvSpPr/>
      </xdr:nvSpPr>
      <xdr:spPr>
        <a:xfrm>
          <a:off x="9192260" y="1435747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23004</xdr:rowOff>
    </xdr:from>
    <xdr:ext cx="469744" cy="259045"/>
    <xdr:sp textlink="">
      <xdr:nvSpPr>
        <xdr:cNvPr id="362" name="【公営住宅】&#10;一人当たり面積該当値テキスト">
          <a:extLst>
            <a:ext uri="{FF2B5EF4-FFF2-40B4-BE49-F238E27FC236}">
              <a16:creationId xmlns:a16="http://schemas.microsoft.com/office/drawing/2014/main" id="{EAF30332-80DE-4E78-8698-93894EB7F9AD}"/>
            </a:ext>
          </a:extLst>
        </xdr:cNvPr>
        <xdr:cNvSpPr txBox="1"/>
      </xdr:nvSpPr>
      <xdr:spPr>
        <a:xfrm>
          <a:off x="9258300" y="14272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108838</xdr:rowOff>
    </xdr:from>
    <xdr:to>
      <xdr:col>50</xdr:col>
      <xdr:colOff>165100</xdr:colOff>
      <xdr:row>86</xdr:row>
      <xdr:rowOff>38988</xdr:rowOff>
    </xdr:to>
    <xdr:sp textlink="">
      <xdr:nvSpPr>
        <xdr:cNvPr id="363" name="楕円 362">
          <a:extLst>
            <a:ext uri="{FF2B5EF4-FFF2-40B4-BE49-F238E27FC236}">
              <a16:creationId xmlns:a16="http://schemas.microsoft.com/office/drawing/2014/main" id="{FADD81C7-E2EE-4EAB-8893-66661AE528B5}"/>
            </a:ext>
          </a:extLst>
        </xdr:cNvPr>
        <xdr:cNvSpPr/>
      </xdr:nvSpPr>
      <xdr:spPr>
        <a:xfrm>
          <a:off x="8445500" y="143582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158877</xdr:rowOff>
    </xdr:from>
    <xdr:to>
      <xdr:col>55</xdr:col>
      <xdr:colOff>0</xdr:colOff>
      <xdr:row>85</xdr:row>
      <xdr:rowOff>159638</xdr:rowOff>
    </xdr:to>
    <xdr:cxnSp macro="">
      <xdr:nvCxnSpPr>
        <xdr:cNvPr id="364" name="直線コネクタ 363">
          <a:extLst>
            <a:ext uri="{FF2B5EF4-FFF2-40B4-BE49-F238E27FC236}">
              <a16:creationId xmlns:a16="http://schemas.microsoft.com/office/drawing/2014/main" id="{A5873B87-0E2C-4208-AEE0-19F0106C0334}"/>
            </a:ext>
          </a:extLst>
        </xdr:cNvPr>
        <xdr:cNvCxnSpPr/>
      </xdr:nvCxnSpPr>
      <xdr:spPr>
        <a:xfrm flipV="1">
          <a:off x="8496300" y="14408277"/>
          <a:ext cx="7239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109601</xdr:rowOff>
    </xdr:from>
    <xdr:to>
      <xdr:col>46</xdr:col>
      <xdr:colOff>38100</xdr:colOff>
      <xdr:row>86</xdr:row>
      <xdr:rowOff>39751</xdr:rowOff>
    </xdr:to>
    <xdr:sp textlink="">
      <xdr:nvSpPr>
        <xdr:cNvPr id="365" name="楕円 364">
          <a:extLst>
            <a:ext uri="{FF2B5EF4-FFF2-40B4-BE49-F238E27FC236}">
              <a16:creationId xmlns:a16="http://schemas.microsoft.com/office/drawing/2014/main" id="{784408AC-D47F-406A-9E37-6BFC28D05FC1}"/>
            </a:ext>
          </a:extLst>
        </xdr:cNvPr>
        <xdr:cNvSpPr/>
      </xdr:nvSpPr>
      <xdr:spPr>
        <a:xfrm>
          <a:off x="7670800" y="1435900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159638</xdr:rowOff>
    </xdr:from>
    <xdr:to>
      <xdr:col>50</xdr:col>
      <xdr:colOff>114300</xdr:colOff>
      <xdr:row>85</xdr:row>
      <xdr:rowOff>160401</xdr:rowOff>
    </xdr:to>
    <xdr:cxnSp macro="">
      <xdr:nvCxnSpPr>
        <xdr:cNvPr id="366" name="直線コネクタ 365">
          <a:extLst>
            <a:ext uri="{FF2B5EF4-FFF2-40B4-BE49-F238E27FC236}">
              <a16:creationId xmlns:a16="http://schemas.microsoft.com/office/drawing/2014/main" id="{FC9DC727-AD27-4346-9935-1F0060129A3B}"/>
            </a:ext>
          </a:extLst>
        </xdr:cNvPr>
        <xdr:cNvCxnSpPr/>
      </xdr:nvCxnSpPr>
      <xdr:spPr>
        <a:xfrm flipV="1">
          <a:off x="7713980" y="14409038"/>
          <a:ext cx="78232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109601</xdr:rowOff>
    </xdr:from>
    <xdr:to>
      <xdr:col>41</xdr:col>
      <xdr:colOff>101600</xdr:colOff>
      <xdr:row>86</xdr:row>
      <xdr:rowOff>39751</xdr:rowOff>
    </xdr:to>
    <xdr:sp textlink="">
      <xdr:nvSpPr>
        <xdr:cNvPr id="367" name="楕円 366">
          <a:extLst>
            <a:ext uri="{FF2B5EF4-FFF2-40B4-BE49-F238E27FC236}">
              <a16:creationId xmlns:a16="http://schemas.microsoft.com/office/drawing/2014/main" id="{8C6C9086-E2A0-426B-BD9F-91A3573EE59A}"/>
            </a:ext>
          </a:extLst>
        </xdr:cNvPr>
        <xdr:cNvSpPr/>
      </xdr:nvSpPr>
      <xdr:spPr>
        <a:xfrm>
          <a:off x="6873240" y="143590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160401</xdr:rowOff>
    </xdr:from>
    <xdr:to>
      <xdr:col>45</xdr:col>
      <xdr:colOff>177800</xdr:colOff>
      <xdr:row>85</xdr:row>
      <xdr:rowOff>160401</xdr:rowOff>
    </xdr:to>
    <xdr:cxnSp macro="">
      <xdr:nvCxnSpPr>
        <xdr:cNvPr id="368" name="直線コネクタ 367">
          <a:extLst>
            <a:ext uri="{FF2B5EF4-FFF2-40B4-BE49-F238E27FC236}">
              <a16:creationId xmlns:a16="http://schemas.microsoft.com/office/drawing/2014/main" id="{59A178B8-D375-48B6-AD7A-1A9851A5CEF8}"/>
            </a:ext>
          </a:extLst>
        </xdr:cNvPr>
        <xdr:cNvCxnSpPr/>
      </xdr:nvCxnSpPr>
      <xdr:spPr>
        <a:xfrm>
          <a:off x="6924040" y="14409801"/>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109982</xdr:rowOff>
    </xdr:from>
    <xdr:to>
      <xdr:col>36</xdr:col>
      <xdr:colOff>165100</xdr:colOff>
      <xdr:row>86</xdr:row>
      <xdr:rowOff>40132</xdr:rowOff>
    </xdr:to>
    <xdr:sp textlink="">
      <xdr:nvSpPr>
        <xdr:cNvPr id="369" name="楕円 368">
          <a:extLst>
            <a:ext uri="{FF2B5EF4-FFF2-40B4-BE49-F238E27FC236}">
              <a16:creationId xmlns:a16="http://schemas.microsoft.com/office/drawing/2014/main" id="{F064AA0D-65CE-4001-8877-2023AC11FEE0}"/>
            </a:ext>
          </a:extLst>
        </xdr:cNvPr>
        <xdr:cNvSpPr/>
      </xdr:nvSpPr>
      <xdr:spPr>
        <a:xfrm>
          <a:off x="6098540" y="143593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160401</xdr:rowOff>
    </xdr:from>
    <xdr:to>
      <xdr:col>41</xdr:col>
      <xdr:colOff>50800</xdr:colOff>
      <xdr:row>85</xdr:row>
      <xdr:rowOff>160782</xdr:rowOff>
    </xdr:to>
    <xdr:cxnSp macro="">
      <xdr:nvCxnSpPr>
        <xdr:cNvPr id="370" name="直線コネクタ 369">
          <a:extLst>
            <a:ext uri="{FF2B5EF4-FFF2-40B4-BE49-F238E27FC236}">
              <a16:creationId xmlns:a16="http://schemas.microsoft.com/office/drawing/2014/main" id="{E2360E94-0CD4-4366-8118-B044106140D9}"/>
            </a:ext>
          </a:extLst>
        </xdr:cNvPr>
        <xdr:cNvCxnSpPr/>
      </xdr:nvCxnSpPr>
      <xdr:spPr>
        <a:xfrm flipV="1">
          <a:off x="6149340" y="14409801"/>
          <a:ext cx="7747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160290</xdr:rowOff>
    </xdr:from>
    <xdr:ext cx="469744" cy="259045"/>
    <xdr:sp textlink="">
      <xdr:nvSpPr>
        <xdr:cNvPr id="371" name="n_1aveValue【公営住宅】&#10;一人当たり面積">
          <a:extLst>
            <a:ext uri="{FF2B5EF4-FFF2-40B4-BE49-F238E27FC236}">
              <a16:creationId xmlns:a16="http://schemas.microsoft.com/office/drawing/2014/main" id="{05339B1F-6DC3-4D96-A902-DE91D51F06C1}"/>
            </a:ext>
          </a:extLst>
        </xdr:cNvPr>
        <xdr:cNvSpPr txBox="1"/>
      </xdr:nvSpPr>
      <xdr:spPr>
        <a:xfrm>
          <a:off x="8271587" y="14074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158387</xdr:rowOff>
    </xdr:from>
    <xdr:ext cx="469744" cy="259045"/>
    <xdr:sp textlink="">
      <xdr:nvSpPr>
        <xdr:cNvPr id="372" name="n_2aveValue【公営住宅】&#10;一人当たり面積">
          <a:extLst>
            <a:ext uri="{FF2B5EF4-FFF2-40B4-BE49-F238E27FC236}">
              <a16:creationId xmlns:a16="http://schemas.microsoft.com/office/drawing/2014/main" id="{9DD5A302-96C9-4220-A8E8-DCDE0ADCFB17}"/>
            </a:ext>
          </a:extLst>
        </xdr:cNvPr>
        <xdr:cNvSpPr txBox="1"/>
      </xdr:nvSpPr>
      <xdr:spPr>
        <a:xfrm>
          <a:off x="7509587" y="14072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158766</xdr:rowOff>
    </xdr:from>
    <xdr:ext cx="469744" cy="259045"/>
    <xdr:sp textlink="">
      <xdr:nvSpPr>
        <xdr:cNvPr id="373" name="n_3aveValue【公営住宅】&#10;一人当たり面積">
          <a:extLst>
            <a:ext uri="{FF2B5EF4-FFF2-40B4-BE49-F238E27FC236}">
              <a16:creationId xmlns:a16="http://schemas.microsoft.com/office/drawing/2014/main" id="{7C164958-2D71-4274-B2E7-766BB2BC5255}"/>
            </a:ext>
          </a:extLst>
        </xdr:cNvPr>
        <xdr:cNvSpPr txBox="1"/>
      </xdr:nvSpPr>
      <xdr:spPr>
        <a:xfrm>
          <a:off x="6712027" y="14072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62755</xdr:rowOff>
    </xdr:from>
    <xdr:ext cx="469744" cy="259045"/>
    <xdr:sp textlink="">
      <xdr:nvSpPr>
        <xdr:cNvPr id="374" name="n_4aveValue【公営住宅】&#10;一人当たり面積">
          <a:extLst>
            <a:ext uri="{FF2B5EF4-FFF2-40B4-BE49-F238E27FC236}">
              <a16:creationId xmlns:a16="http://schemas.microsoft.com/office/drawing/2014/main" id="{7EEF8EFA-07C7-493F-82C1-5274236C4F40}"/>
            </a:ext>
          </a:extLst>
        </xdr:cNvPr>
        <xdr:cNvSpPr txBox="1"/>
      </xdr:nvSpPr>
      <xdr:spPr>
        <a:xfrm>
          <a:off x="5937327" y="1397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30115</xdr:rowOff>
    </xdr:from>
    <xdr:ext cx="469744" cy="259045"/>
    <xdr:sp textlink="">
      <xdr:nvSpPr>
        <xdr:cNvPr id="375" name="n_1mainValue【公営住宅】&#10;一人当たり面積">
          <a:extLst>
            <a:ext uri="{FF2B5EF4-FFF2-40B4-BE49-F238E27FC236}">
              <a16:creationId xmlns:a16="http://schemas.microsoft.com/office/drawing/2014/main" id="{5D44DB1D-542D-4CE2-B219-48F0415EE9A7}"/>
            </a:ext>
          </a:extLst>
        </xdr:cNvPr>
        <xdr:cNvSpPr txBox="1"/>
      </xdr:nvSpPr>
      <xdr:spPr>
        <a:xfrm>
          <a:off x="8271587" y="14447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30878</xdr:rowOff>
    </xdr:from>
    <xdr:ext cx="469744" cy="259045"/>
    <xdr:sp textlink="">
      <xdr:nvSpPr>
        <xdr:cNvPr id="376" name="n_2mainValue【公営住宅】&#10;一人当たり面積">
          <a:extLst>
            <a:ext uri="{FF2B5EF4-FFF2-40B4-BE49-F238E27FC236}">
              <a16:creationId xmlns:a16="http://schemas.microsoft.com/office/drawing/2014/main" id="{4B5E5989-1610-40A6-B14F-1DE3F453EA5B}"/>
            </a:ext>
          </a:extLst>
        </xdr:cNvPr>
        <xdr:cNvSpPr txBox="1"/>
      </xdr:nvSpPr>
      <xdr:spPr>
        <a:xfrm>
          <a:off x="7509587" y="14447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30878</xdr:rowOff>
    </xdr:from>
    <xdr:ext cx="469744" cy="259045"/>
    <xdr:sp textlink="">
      <xdr:nvSpPr>
        <xdr:cNvPr id="377" name="n_3mainValue【公営住宅】&#10;一人当たり面積">
          <a:extLst>
            <a:ext uri="{FF2B5EF4-FFF2-40B4-BE49-F238E27FC236}">
              <a16:creationId xmlns:a16="http://schemas.microsoft.com/office/drawing/2014/main" id="{5DA412F1-530E-415E-A227-6DA9CC876574}"/>
            </a:ext>
          </a:extLst>
        </xdr:cNvPr>
        <xdr:cNvSpPr txBox="1"/>
      </xdr:nvSpPr>
      <xdr:spPr>
        <a:xfrm>
          <a:off x="6712027" y="14447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31259</xdr:rowOff>
    </xdr:from>
    <xdr:ext cx="469744" cy="259045"/>
    <xdr:sp textlink="">
      <xdr:nvSpPr>
        <xdr:cNvPr id="378" name="n_4mainValue【公営住宅】&#10;一人当たり面積">
          <a:extLst>
            <a:ext uri="{FF2B5EF4-FFF2-40B4-BE49-F238E27FC236}">
              <a16:creationId xmlns:a16="http://schemas.microsoft.com/office/drawing/2014/main" id="{A6722E89-46B0-42AE-911A-3B05CFF3B15F}"/>
            </a:ext>
          </a:extLst>
        </xdr:cNvPr>
        <xdr:cNvSpPr txBox="1"/>
      </xdr:nvSpPr>
      <xdr:spPr>
        <a:xfrm>
          <a:off x="5937327" y="14448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textlink="">
      <xdr:nvSpPr>
        <xdr:cNvPr id="379" name="正方形/長方形 378">
          <a:extLst>
            <a:ext uri="{FF2B5EF4-FFF2-40B4-BE49-F238E27FC236}">
              <a16:creationId xmlns:a16="http://schemas.microsoft.com/office/drawing/2014/main" id="{CEA5FD2F-F6AB-410B-A063-9E6A2D6DD97C}"/>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textlink="">
      <xdr:nvSpPr>
        <xdr:cNvPr id="380" name="正方形/長方形 379">
          <a:extLst>
            <a:ext uri="{FF2B5EF4-FFF2-40B4-BE49-F238E27FC236}">
              <a16:creationId xmlns:a16="http://schemas.microsoft.com/office/drawing/2014/main" id="{365B4D36-84F5-4BAC-A982-82F571C79E19}"/>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textlink="">
      <xdr:nvSpPr>
        <xdr:cNvPr id="381" name="正方形/長方形 380">
          <a:extLst>
            <a:ext uri="{FF2B5EF4-FFF2-40B4-BE49-F238E27FC236}">
              <a16:creationId xmlns:a16="http://schemas.microsoft.com/office/drawing/2014/main" id="{A4AB0DEB-AA75-43DF-883F-750564DAE5F1}"/>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textlink="">
      <xdr:nvSpPr>
        <xdr:cNvPr id="382" name="正方形/長方形 381">
          <a:extLst>
            <a:ext uri="{FF2B5EF4-FFF2-40B4-BE49-F238E27FC236}">
              <a16:creationId xmlns:a16="http://schemas.microsoft.com/office/drawing/2014/main" id="{936CD1F5-E8AB-4367-8D4B-9BD7B43C32D1}"/>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textlink="">
      <xdr:nvSpPr>
        <xdr:cNvPr id="383" name="正方形/長方形 382">
          <a:extLst>
            <a:ext uri="{FF2B5EF4-FFF2-40B4-BE49-F238E27FC236}">
              <a16:creationId xmlns:a16="http://schemas.microsoft.com/office/drawing/2014/main" id="{C14998EF-B106-4DD4-8388-F71EB696B4B5}"/>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textlink="">
      <xdr:nvSpPr>
        <xdr:cNvPr id="384" name="正方形/長方形 383">
          <a:extLst>
            <a:ext uri="{FF2B5EF4-FFF2-40B4-BE49-F238E27FC236}">
              <a16:creationId xmlns:a16="http://schemas.microsoft.com/office/drawing/2014/main" id="{5C42BA92-2DAE-4335-AFE5-37066A64817E}"/>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96</xdr:row>
      <xdr:rowOff>25400</xdr:rowOff>
    </xdr:from>
    <xdr:to>
      <xdr:col>24</xdr:col>
      <xdr:colOff>0</xdr:colOff>
      <xdr:row>97</xdr:row>
      <xdr:rowOff>107950</xdr:rowOff>
    </xdr:to>
    <xdr:sp textlink="">
      <xdr:nvSpPr>
        <xdr:cNvPr id="385" name="正方形/長方形 384">
          <a:extLst>
            <a:ext uri="{FF2B5EF4-FFF2-40B4-BE49-F238E27FC236}">
              <a16:creationId xmlns:a16="http://schemas.microsoft.com/office/drawing/2014/main" id="{3CDAD5E1-F68E-4D92-A7CF-4DD7F0EEBB4E}"/>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textlink="">
      <xdr:nvSpPr>
        <xdr:cNvPr id="386" name="正方形/長方形 385">
          <a:extLst>
            <a:ext uri="{FF2B5EF4-FFF2-40B4-BE49-F238E27FC236}">
              <a16:creationId xmlns:a16="http://schemas.microsoft.com/office/drawing/2014/main" id="{E30FD322-BBAD-4A46-9A18-A3366B132BE3}"/>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textlink="">
      <xdr:nvSpPr>
        <xdr:cNvPr id="387" name="正方形/長方形 386">
          <a:extLst>
            <a:ext uri="{FF2B5EF4-FFF2-40B4-BE49-F238E27FC236}">
              <a16:creationId xmlns:a16="http://schemas.microsoft.com/office/drawing/2014/main" id="{3422D9E9-6A49-4004-B4A1-CBE8CB0744BF}"/>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textlink="">
      <xdr:nvSpPr>
        <xdr:cNvPr id="388" name="正方形/長方形 387">
          <a:extLst>
            <a:ext uri="{FF2B5EF4-FFF2-40B4-BE49-F238E27FC236}">
              <a16:creationId xmlns:a16="http://schemas.microsoft.com/office/drawing/2014/main" id="{077580E4-3776-4368-913C-7B952AEB436F}"/>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textlink="">
      <xdr:nvSpPr>
        <xdr:cNvPr id="389" name="正方形/長方形 388">
          <a:extLst>
            <a:ext uri="{FF2B5EF4-FFF2-40B4-BE49-F238E27FC236}">
              <a16:creationId xmlns:a16="http://schemas.microsoft.com/office/drawing/2014/main" id="{143CFA4A-85F5-4DA7-9441-B76AE1C6F753}"/>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textlink="">
      <xdr:nvSpPr>
        <xdr:cNvPr id="390" name="正方形/長方形 389">
          <a:extLst>
            <a:ext uri="{FF2B5EF4-FFF2-40B4-BE49-F238E27FC236}">
              <a16:creationId xmlns:a16="http://schemas.microsoft.com/office/drawing/2014/main" id="{3FFACF4C-5468-4736-8096-D67897688849}"/>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textlink="">
      <xdr:nvSpPr>
        <xdr:cNvPr id="391" name="正方形/長方形 390">
          <a:extLst>
            <a:ext uri="{FF2B5EF4-FFF2-40B4-BE49-F238E27FC236}">
              <a16:creationId xmlns:a16="http://schemas.microsoft.com/office/drawing/2014/main" id="{752E8F6D-92D5-4BC0-A407-96D248931D41}"/>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textlink="">
      <xdr:nvSpPr>
        <xdr:cNvPr id="392" name="正方形/長方形 391">
          <a:extLst>
            <a:ext uri="{FF2B5EF4-FFF2-40B4-BE49-F238E27FC236}">
              <a16:creationId xmlns:a16="http://schemas.microsoft.com/office/drawing/2014/main" id="{31970674-C7BB-4B8C-8515-1218C1B078C6}"/>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96</xdr:row>
      <xdr:rowOff>25400</xdr:rowOff>
    </xdr:from>
    <xdr:to>
      <xdr:col>54</xdr:col>
      <xdr:colOff>127000</xdr:colOff>
      <xdr:row>97</xdr:row>
      <xdr:rowOff>107950</xdr:rowOff>
    </xdr:to>
    <xdr:sp textlink="">
      <xdr:nvSpPr>
        <xdr:cNvPr id="393" name="正方形/長方形 392">
          <a:extLst>
            <a:ext uri="{FF2B5EF4-FFF2-40B4-BE49-F238E27FC236}">
              <a16:creationId xmlns:a16="http://schemas.microsoft.com/office/drawing/2014/main" id="{81D07DEB-8D1E-4DE4-9379-E0F8FCD90861}"/>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textlink="">
      <xdr:nvSpPr>
        <xdr:cNvPr id="394" name="正方形/長方形 393">
          <a:extLst>
            <a:ext uri="{FF2B5EF4-FFF2-40B4-BE49-F238E27FC236}">
              <a16:creationId xmlns:a16="http://schemas.microsoft.com/office/drawing/2014/main" id="{E783A23A-131E-43F0-954D-22DF98FC695F}"/>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textlink="">
      <xdr:nvSpPr>
        <xdr:cNvPr id="395" name="正方形/長方形 394">
          <a:extLst>
            <a:ext uri="{FF2B5EF4-FFF2-40B4-BE49-F238E27FC236}">
              <a16:creationId xmlns:a16="http://schemas.microsoft.com/office/drawing/2014/main" id="{78254E29-5FD5-4B5B-8777-DEA92A4F4D47}"/>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textlink="">
      <xdr:nvSpPr>
        <xdr:cNvPr id="396" name="正方形/長方形 395">
          <a:extLst>
            <a:ext uri="{FF2B5EF4-FFF2-40B4-BE49-F238E27FC236}">
              <a16:creationId xmlns:a16="http://schemas.microsoft.com/office/drawing/2014/main" id="{88AA2FD2-BBF4-470A-8A46-5C0E174AF9F7}"/>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textlink="">
      <xdr:nvSpPr>
        <xdr:cNvPr id="397" name="正方形/長方形 396">
          <a:extLst>
            <a:ext uri="{FF2B5EF4-FFF2-40B4-BE49-F238E27FC236}">
              <a16:creationId xmlns:a16="http://schemas.microsoft.com/office/drawing/2014/main" id="{C00281F1-FC8A-4794-A0BB-375779A58AFF}"/>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textlink="">
      <xdr:nvSpPr>
        <xdr:cNvPr id="398" name="正方形/長方形 397">
          <a:extLst>
            <a:ext uri="{FF2B5EF4-FFF2-40B4-BE49-F238E27FC236}">
              <a16:creationId xmlns:a16="http://schemas.microsoft.com/office/drawing/2014/main" id="{E16D5142-6787-46DA-B72C-7535A7905F64}"/>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textlink="">
      <xdr:nvSpPr>
        <xdr:cNvPr id="399" name="正方形/長方形 398">
          <a:extLst>
            <a:ext uri="{FF2B5EF4-FFF2-40B4-BE49-F238E27FC236}">
              <a16:creationId xmlns:a16="http://schemas.microsoft.com/office/drawing/2014/main" id="{B55A0A0C-3A43-447D-8359-2D174B7230D6}"/>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textlink="">
      <xdr:nvSpPr>
        <xdr:cNvPr id="400" name="正方形/長方形 399">
          <a:extLst>
            <a:ext uri="{FF2B5EF4-FFF2-40B4-BE49-F238E27FC236}">
              <a16:creationId xmlns:a16="http://schemas.microsoft.com/office/drawing/2014/main" id="{6DF5E5EA-99F6-4E2A-A29E-3A4B8727E393}"/>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29</xdr:row>
      <xdr:rowOff>82550</xdr:rowOff>
    </xdr:from>
    <xdr:to>
      <xdr:col>85</xdr:col>
      <xdr:colOff>63500</xdr:colOff>
      <xdr:row>30</xdr:row>
      <xdr:rowOff>165100</xdr:rowOff>
    </xdr:to>
    <xdr:sp textlink="">
      <xdr:nvSpPr>
        <xdr:cNvPr id="401" name="正方形/長方形 400">
          <a:extLst>
            <a:ext uri="{FF2B5EF4-FFF2-40B4-BE49-F238E27FC236}">
              <a16:creationId xmlns:a16="http://schemas.microsoft.com/office/drawing/2014/main" id="{4AB0F765-9D44-4C65-BC60-018872B82BFB}"/>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textlink="">
      <xdr:nvSpPr>
        <xdr:cNvPr id="402" name="正方形/長方形 401">
          <a:extLst>
            <a:ext uri="{FF2B5EF4-FFF2-40B4-BE49-F238E27FC236}">
              <a16:creationId xmlns:a16="http://schemas.microsoft.com/office/drawing/2014/main" id="{69F2E847-E239-4D17-978F-E1E3DAF2E0CB}"/>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textlink="">
      <xdr:nvSpPr>
        <xdr:cNvPr id="403" name="テキスト ボックス 402">
          <a:extLst>
            <a:ext uri="{FF2B5EF4-FFF2-40B4-BE49-F238E27FC236}">
              <a16:creationId xmlns:a16="http://schemas.microsoft.com/office/drawing/2014/main" id="{7D03C8EF-A1C1-4C93-BEC1-B12E53C8FF37}"/>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45175770-F64D-471E-AC89-A0DBF6E4250F}"/>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textlink="">
      <xdr:nvSpPr>
        <xdr:cNvPr id="405" name="テキスト ボックス 404">
          <a:extLst>
            <a:ext uri="{FF2B5EF4-FFF2-40B4-BE49-F238E27FC236}">
              <a16:creationId xmlns:a16="http://schemas.microsoft.com/office/drawing/2014/main" id="{F1BCC723-0F8C-46EF-A514-0AAFFE3442CF}"/>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E4DF2108-34A1-4669-B458-98DC4DC1B197}"/>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textlink="">
      <xdr:nvSpPr>
        <xdr:cNvPr id="407" name="テキスト ボックス 406">
          <a:extLst>
            <a:ext uri="{FF2B5EF4-FFF2-40B4-BE49-F238E27FC236}">
              <a16:creationId xmlns:a16="http://schemas.microsoft.com/office/drawing/2014/main" id="{07D82198-A810-4473-B67D-19B19B66E562}"/>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C3333A7C-30BF-4F8E-8632-0D8AD1AE6A9A}"/>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textlink="">
      <xdr:nvSpPr>
        <xdr:cNvPr id="409" name="テキスト ボックス 408">
          <a:extLst>
            <a:ext uri="{FF2B5EF4-FFF2-40B4-BE49-F238E27FC236}">
              <a16:creationId xmlns:a16="http://schemas.microsoft.com/office/drawing/2014/main" id="{CF3910BB-B5E7-405B-B60E-414B9C87F7A4}"/>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3CC4B30E-856F-40B6-A6E2-A4B2101590F3}"/>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textlink="">
      <xdr:nvSpPr>
        <xdr:cNvPr id="411" name="テキスト ボックス 410">
          <a:extLst>
            <a:ext uri="{FF2B5EF4-FFF2-40B4-BE49-F238E27FC236}">
              <a16:creationId xmlns:a16="http://schemas.microsoft.com/office/drawing/2014/main" id="{7665902B-F1EE-43F6-B98B-B3CC5D478D68}"/>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CA3BB8A0-EBC2-4A31-967F-7963827260CF}"/>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textlink="">
      <xdr:nvSpPr>
        <xdr:cNvPr id="413" name="テキスト ボックス 412">
          <a:extLst>
            <a:ext uri="{FF2B5EF4-FFF2-40B4-BE49-F238E27FC236}">
              <a16:creationId xmlns:a16="http://schemas.microsoft.com/office/drawing/2014/main" id="{483F793C-360B-48D7-9BE7-C1C998B25A47}"/>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4BE9C103-4E92-4ED3-B39C-83325A1FEC59}"/>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textlink="">
      <xdr:nvSpPr>
        <xdr:cNvPr id="415" name="テキスト ボックス 414">
          <a:extLst>
            <a:ext uri="{FF2B5EF4-FFF2-40B4-BE49-F238E27FC236}">
              <a16:creationId xmlns:a16="http://schemas.microsoft.com/office/drawing/2014/main" id="{E11384FA-63AA-49CE-A504-6535E2A59EED}"/>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1EB00D29-B0A9-412E-AC1B-C1C7DAC1F293}"/>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textlink="">
      <xdr:nvSpPr>
        <xdr:cNvPr id="417" name="テキスト ボックス 416">
          <a:extLst>
            <a:ext uri="{FF2B5EF4-FFF2-40B4-BE49-F238E27FC236}">
              <a16:creationId xmlns:a16="http://schemas.microsoft.com/office/drawing/2014/main" id="{0BC8A67D-D53E-4889-909D-027039F7B1FA}"/>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textlink="">
      <xdr:nvSpPr>
        <xdr:cNvPr id="418" name="【認定こども園・幼稚園・保育所】&#10;有形固定資産減価償却率グラフ枠">
          <a:extLst>
            <a:ext uri="{FF2B5EF4-FFF2-40B4-BE49-F238E27FC236}">
              <a16:creationId xmlns:a16="http://schemas.microsoft.com/office/drawing/2014/main" id="{024ABE1D-6B79-47E2-B7C3-ADB26CA6D2ED}"/>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419" name="直線コネクタ 418">
          <a:extLst>
            <a:ext uri="{FF2B5EF4-FFF2-40B4-BE49-F238E27FC236}">
              <a16:creationId xmlns:a16="http://schemas.microsoft.com/office/drawing/2014/main" id="{2869803E-A1F6-4C90-BCDE-8EF8B6D7B072}"/>
            </a:ext>
          </a:extLst>
        </xdr:cNvPr>
        <xdr:cNvCxnSpPr/>
      </xdr:nvCxnSpPr>
      <xdr:spPr>
        <a:xfrm flipV="1">
          <a:off x="14375764" y="5715000"/>
          <a:ext cx="0" cy="1339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textlink="">
      <xdr:nvSpPr>
        <xdr:cNvPr id="420" name="【認定こども園・幼稚園・保育所】&#10;有形固定資産減価償却率最小値テキスト">
          <a:extLst>
            <a:ext uri="{FF2B5EF4-FFF2-40B4-BE49-F238E27FC236}">
              <a16:creationId xmlns:a16="http://schemas.microsoft.com/office/drawing/2014/main" id="{FDEE9BEF-EFCF-4212-A7F3-A597DBE67211}"/>
            </a:ext>
          </a:extLst>
        </xdr:cNvPr>
        <xdr:cNvSpPr txBox="1"/>
      </xdr:nvSpPr>
      <xdr:spPr>
        <a:xfrm>
          <a:off x="14414500" y="705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21" name="直線コネクタ 420">
          <a:extLst>
            <a:ext uri="{FF2B5EF4-FFF2-40B4-BE49-F238E27FC236}">
              <a16:creationId xmlns:a16="http://schemas.microsoft.com/office/drawing/2014/main" id="{5604520A-FDA4-4B9A-8145-3EBA378E1D43}"/>
            </a:ext>
          </a:extLst>
        </xdr:cNvPr>
        <xdr:cNvCxnSpPr/>
      </xdr:nvCxnSpPr>
      <xdr:spPr>
        <a:xfrm>
          <a:off x="14287500" y="70542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textlink="">
      <xdr:nvSpPr>
        <xdr:cNvPr id="422" name="【認定こども園・幼稚園・保育所】&#10;有形固定資産減価償却率最大値テキスト">
          <a:extLst>
            <a:ext uri="{FF2B5EF4-FFF2-40B4-BE49-F238E27FC236}">
              <a16:creationId xmlns:a16="http://schemas.microsoft.com/office/drawing/2014/main" id="{EE7446D1-17F5-4A71-A9FB-A7B87F17786E}"/>
            </a:ext>
          </a:extLst>
        </xdr:cNvPr>
        <xdr:cNvSpPr txBox="1"/>
      </xdr:nvSpPr>
      <xdr:spPr>
        <a:xfrm>
          <a:off x="14414500" y="549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423" name="直線コネクタ 422">
          <a:extLst>
            <a:ext uri="{FF2B5EF4-FFF2-40B4-BE49-F238E27FC236}">
              <a16:creationId xmlns:a16="http://schemas.microsoft.com/office/drawing/2014/main" id="{7F3F9CAB-62D1-4009-AD9B-BFF7BF0C4714}"/>
            </a:ext>
          </a:extLst>
        </xdr:cNvPr>
        <xdr:cNvCxnSpPr/>
      </xdr:nvCxnSpPr>
      <xdr:spPr>
        <a:xfrm>
          <a:off x="14287500" y="5715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60977</xdr:rowOff>
    </xdr:from>
    <xdr:ext cx="405111" cy="259045"/>
    <xdr:sp textlink="">
      <xdr:nvSpPr>
        <xdr:cNvPr id="424" name="【認定こども園・幼稚園・保育所】&#10;有形固定資産減価償却率平均値テキスト">
          <a:extLst>
            <a:ext uri="{FF2B5EF4-FFF2-40B4-BE49-F238E27FC236}">
              <a16:creationId xmlns:a16="http://schemas.microsoft.com/office/drawing/2014/main" id="{2365916E-5EFF-45BA-B201-A599F2D4B25A}"/>
            </a:ext>
          </a:extLst>
        </xdr:cNvPr>
        <xdr:cNvSpPr txBox="1"/>
      </xdr:nvSpPr>
      <xdr:spPr>
        <a:xfrm>
          <a:off x="14414500" y="62636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textlink="">
      <xdr:nvSpPr>
        <xdr:cNvPr id="425" name="フローチャート: 判断 424">
          <a:extLst>
            <a:ext uri="{FF2B5EF4-FFF2-40B4-BE49-F238E27FC236}">
              <a16:creationId xmlns:a16="http://schemas.microsoft.com/office/drawing/2014/main" id="{81678C40-45F0-4562-A169-ADC91A63CD6D}"/>
            </a:ext>
          </a:extLst>
        </xdr:cNvPr>
        <xdr:cNvSpPr/>
      </xdr:nvSpPr>
      <xdr:spPr>
        <a:xfrm>
          <a:off x="14325600" y="628523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textlink="">
      <xdr:nvSpPr>
        <xdr:cNvPr id="426" name="フローチャート: 判断 425">
          <a:extLst>
            <a:ext uri="{FF2B5EF4-FFF2-40B4-BE49-F238E27FC236}">
              <a16:creationId xmlns:a16="http://schemas.microsoft.com/office/drawing/2014/main" id="{B385D336-5811-4D49-AF42-FCD3620A5BA9}"/>
            </a:ext>
          </a:extLst>
        </xdr:cNvPr>
        <xdr:cNvSpPr/>
      </xdr:nvSpPr>
      <xdr:spPr>
        <a:xfrm>
          <a:off x="13578840" y="627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textlink="">
      <xdr:nvSpPr>
        <xdr:cNvPr id="427" name="フローチャート: 判断 426">
          <a:extLst>
            <a:ext uri="{FF2B5EF4-FFF2-40B4-BE49-F238E27FC236}">
              <a16:creationId xmlns:a16="http://schemas.microsoft.com/office/drawing/2014/main" id="{130664F6-9BDC-4BF1-B4C5-592A964740BA}"/>
            </a:ext>
          </a:extLst>
        </xdr:cNvPr>
        <xdr:cNvSpPr/>
      </xdr:nvSpPr>
      <xdr:spPr>
        <a:xfrm>
          <a:off x="12804140" y="62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textlink="">
      <xdr:nvSpPr>
        <xdr:cNvPr id="428" name="フローチャート: 判断 427">
          <a:extLst>
            <a:ext uri="{FF2B5EF4-FFF2-40B4-BE49-F238E27FC236}">
              <a16:creationId xmlns:a16="http://schemas.microsoft.com/office/drawing/2014/main" id="{46A1AEDF-E9DC-4645-AEA0-71DE279E084E}"/>
            </a:ext>
          </a:extLst>
        </xdr:cNvPr>
        <xdr:cNvSpPr/>
      </xdr:nvSpPr>
      <xdr:spPr>
        <a:xfrm>
          <a:off x="12029440" y="62528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151130</xdr:rowOff>
    </xdr:from>
    <xdr:to>
      <xdr:col>67</xdr:col>
      <xdr:colOff>101600</xdr:colOff>
      <xdr:row>37</xdr:row>
      <xdr:rowOff>81280</xdr:rowOff>
    </xdr:to>
    <xdr:sp textlink="">
      <xdr:nvSpPr>
        <xdr:cNvPr id="429" name="フローチャート: 判断 428">
          <a:extLst>
            <a:ext uri="{FF2B5EF4-FFF2-40B4-BE49-F238E27FC236}">
              <a16:creationId xmlns:a16="http://schemas.microsoft.com/office/drawing/2014/main" id="{9BF5D6D2-7A27-4E7E-85E0-08D992242BF7}"/>
            </a:ext>
          </a:extLst>
        </xdr:cNvPr>
        <xdr:cNvSpPr/>
      </xdr:nvSpPr>
      <xdr:spPr>
        <a:xfrm>
          <a:off x="11231880" y="61861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textlink="">
      <xdr:nvSpPr>
        <xdr:cNvPr id="430" name="テキスト ボックス 429">
          <a:extLst>
            <a:ext uri="{FF2B5EF4-FFF2-40B4-BE49-F238E27FC236}">
              <a16:creationId xmlns:a16="http://schemas.microsoft.com/office/drawing/2014/main" id="{76732CC9-3D9B-4C21-A4D6-00494380566F}"/>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textlink="">
      <xdr:nvSpPr>
        <xdr:cNvPr id="431" name="テキスト ボックス 430">
          <a:extLst>
            <a:ext uri="{FF2B5EF4-FFF2-40B4-BE49-F238E27FC236}">
              <a16:creationId xmlns:a16="http://schemas.microsoft.com/office/drawing/2014/main" id="{9C3A2BB2-338F-45FB-86C1-8EF496CBEDD8}"/>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textlink="">
      <xdr:nvSpPr>
        <xdr:cNvPr id="432" name="テキスト ボックス 431">
          <a:extLst>
            <a:ext uri="{FF2B5EF4-FFF2-40B4-BE49-F238E27FC236}">
              <a16:creationId xmlns:a16="http://schemas.microsoft.com/office/drawing/2014/main" id="{18DF8222-4A37-429F-9502-BF9BEE70B1E2}"/>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textlink="">
      <xdr:nvSpPr>
        <xdr:cNvPr id="433" name="テキスト ボックス 432">
          <a:extLst>
            <a:ext uri="{FF2B5EF4-FFF2-40B4-BE49-F238E27FC236}">
              <a16:creationId xmlns:a16="http://schemas.microsoft.com/office/drawing/2014/main" id="{5DF1CA37-9BEE-4B30-A414-5EA53E5A86AA}"/>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textlink="">
      <xdr:nvSpPr>
        <xdr:cNvPr id="434" name="テキスト ボックス 433">
          <a:extLst>
            <a:ext uri="{FF2B5EF4-FFF2-40B4-BE49-F238E27FC236}">
              <a16:creationId xmlns:a16="http://schemas.microsoft.com/office/drawing/2014/main" id="{6CF3AE2B-4001-4070-89F3-2468A6C54A3C}"/>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76835</xdr:rowOff>
    </xdr:from>
    <xdr:to>
      <xdr:col>85</xdr:col>
      <xdr:colOff>177800</xdr:colOff>
      <xdr:row>36</xdr:row>
      <xdr:rowOff>6985</xdr:rowOff>
    </xdr:to>
    <xdr:sp textlink="">
      <xdr:nvSpPr>
        <xdr:cNvPr id="435" name="楕円 434">
          <a:extLst>
            <a:ext uri="{FF2B5EF4-FFF2-40B4-BE49-F238E27FC236}">
              <a16:creationId xmlns:a16="http://schemas.microsoft.com/office/drawing/2014/main" id="{358BCA1A-8991-4725-BF78-E4BAFB599C43}"/>
            </a:ext>
          </a:extLst>
        </xdr:cNvPr>
        <xdr:cNvSpPr/>
      </xdr:nvSpPr>
      <xdr:spPr>
        <a:xfrm>
          <a:off x="14325600" y="594423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99712</xdr:rowOff>
    </xdr:from>
    <xdr:ext cx="405111" cy="259045"/>
    <xdr:sp textlink="">
      <xdr:nvSpPr>
        <xdr:cNvPr id="436" name="【認定こども園・幼稚園・保育所】&#10;有形固定資産減価償却率該当値テキスト">
          <a:extLst>
            <a:ext uri="{FF2B5EF4-FFF2-40B4-BE49-F238E27FC236}">
              <a16:creationId xmlns:a16="http://schemas.microsoft.com/office/drawing/2014/main" id="{878B3C1A-8BF8-405B-82D3-478CAB75FDBA}"/>
            </a:ext>
          </a:extLst>
        </xdr:cNvPr>
        <xdr:cNvSpPr txBox="1"/>
      </xdr:nvSpPr>
      <xdr:spPr>
        <a:xfrm>
          <a:off x="14414500" y="579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162560</xdr:rowOff>
    </xdr:from>
    <xdr:to>
      <xdr:col>81</xdr:col>
      <xdr:colOff>101600</xdr:colOff>
      <xdr:row>35</xdr:row>
      <xdr:rowOff>92710</xdr:rowOff>
    </xdr:to>
    <xdr:sp textlink="">
      <xdr:nvSpPr>
        <xdr:cNvPr id="437" name="楕円 436">
          <a:extLst>
            <a:ext uri="{FF2B5EF4-FFF2-40B4-BE49-F238E27FC236}">
              <a16:creationId xmlns:a16="http://schemas.microsoft.com/office/drawing/2014/main" id="{6A78D24E-377B-45FF-9AEC-7044DC1475E0}"/>
            </a:ext>
          </a:extLst>
        </xdr:cNvPr>
        <xdr:cNvSpPr/>
      </xdr:nvSpPr>
      <xdr:spPr>
        <a:xfrm>
          <a:off x="13578840" y="58623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41910</xdr:rowOff>
    </xdr:from>
    <xdr:to>
      <xdr:col>85</xdr:col>
      <xdr:colOff>127000</xdr:colOff>
      <xdr:row>35</xdr:row>
      <xdr:rowOff>127635</xdr:rowOff>
    </xdr:to>
    <xdr:cxnSp macro="">
      <xdr:nvCxnSpPr>
        <xdr:cNvPr id="438" name="直線コネクタ 437">
          <a:extLst>
            <a:ext uri="{FF2B5EF4-FFF2-40B4-BE49-F238E27FC236}">
              <a16:creationId xmlns:a16="http://schemas.microsoft.com/office/drawing/2014/main" id="{1E91F017-828F-4171-997B-5229561DAA35}"/>
            </a:ext>
          </a:extLst>
        </xdr:cNvPr>
        <xdr:cNvCxnSpPr/>
      </xdr:nvCxnSpPr>
      <xdr:spPr>
        <a:xfrm>
          <a:off x="13629640" y="5909310"/>
          <a:ext cx="74676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74930</xdr:rowOff>
    </xdr:from>
    <xdr:to>
      <xdr:col>76</xdr:col>
      <xdr:colOff>165100</xdr:colOff>
      <xdr:row>35</xdr:row>
      <xdr:rowOff>5080</xdr:rowOff>
    </xdr:to>
    <xdr:sp textlink="">
      <xdr:nvSpPr>
        <xdr:cNvPr id="439" name="楕円 438">
          <a:extLst>
            <a:ext uri="{FF2B5EF4-FFF2-40B4-BE49-F238E27FC236}">
              <a16:creationId xmlns:a16="http://schemas.microsoft.com/office/drawing/2014/main" id="{9464E056-2EB1-4062-B925-62FD9B944B6B}"/>
            </a:ext>
          </a:extLst>
        </xdr:cNvPr>
        <xdr:cNvSpPr/>
      </xdr:nvSpPr>
      <xdr:spPr>
        <a:xfrm>
          <a:off x="12804140" y="57746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125730</xdr:rowOff>
    </xdr:from>
    <xdr:to>
      <xdr:col>81</xdr:col>
      <xdr:colOff>50800</xdr:colOff>
      <xdr:row>35</xdr:row>
      <xdr:rowOff>41910</xdr:rowOff>
    </xdr:to>
    <xdr:cxnSp macro="">
      <xdr:nvCxnSpPr>
        <xdr:cNvPr id="440" name="直線コネクタ 439">
          <a:extLst>
            <a:ext uri="{FF2B5EF4-FFF2-40B4-BE49-F238E27FC236}">
              <a16:creationId xmlns:a16="http://schemas.microsoft.com/office/drawing/2014/main" id="{4E986DBE-2F12-4421-8DD6-3F7504F7E12C}"/>
            </a:ext>
          </a:extLst>
        </xdr:cNvPr>
        <xdr:cNvCxnSpPr/>
      </xdr:nvCxnSpPr>
      <xdr:spPr>
        <a:xfrm>
          <a:off x="12854940" y="5825490"/>
          <a:ext cx="7747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156845</xdr:rowOff>
    </xdr:from>
    <xdr:to>
      <xdr:col>72</xdr:col>
      <xdr:colOff>38100</xdr:colOff>
      <xdr:row>34</xdr:row>
      <xdr:rowOff>86995</xdr:rowOff>
    </xdr:to>
    <xdr:sp textlink="">
      <xdr:nvSpPr>
        <xdr:cNvPr id="441" name="楕円 440">
          <a:extLst>
            <a:ext uri="{FF2B5EF4-FFF2-40B4-BE49-F238E27FC236}">
              <a16:creationId xmlns:a16="http://schemas.microsoft.com/office/drawing/2014/main" id="{361E6A8C-F5CA-40A1-BED8-0264017F1134}"/>
            </a:ext>
          </a:extLst>
        </xdr:cNvPr>
        <xdr:cNvSpPr/>
      </xdr:nvSpPr>
      <xdr:spPr>
        <a:xfrm>
          <a:off x="12029440" y="56889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36195</xdr:rowOff>
    </xdr:from>
    <xdr:to>
      <xdr:col>76</xdr:col>
      <xdr:colOff>114300</xdr:colOff>
      <xdr:row>34</xdr:row>
      <xdr:rowOff>125730</xdr:rowOff>
    </xdr:to>
    <xdr:cxnSp macro="">
      <xdr:nvCxnSpPr>
        <xdr:cNvPr id="442" name="直線コネクタ 441">
          <a:extLst>
            <a:ext uri="{FF2B5EF4-FFF2-40B4-BE49-F238E27FC236}">
              <a16:creationId xmlns:a16="http://schemas.microsoft.com/office/drawing/2014/main" id="{B01D7577-F666-4345-A2CF-53170EECBD51}"/>
            </a:ext>
          </a:extLst>
        </xdr:cNvPr>
        <xdr:cNvCxnSpPr/>
      </xdr:nvCxnSpPr>
      <xdr:spPr>
        <a:xfrm>
          <a:off x="12072620" y="5735955"/>
          <a:ext cx="782320" cy="8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65405</xdr:rowOff>
    </xdr:from>
    <xdr:to>
      <xdr:col>67</xdr:col>
      <xdr:colOff>101600</xdr:colOff>
      <xdr:row>33</xdr:row>
      <xdr:rowOff>167005</xdr:rowOff>
    </xdr:to>
    <xdr:sp textlink="">
      <xdr:nvSpPr>
        <xdr:cNvPr id="443" name="楕円 442">
          <a:extLst>
            <a:ext uri="{FF2B5EF4-FFF2-40B4-BE49-F238E27FC236}">
              <a16:creationId xmlns:a16="http://schemas.microsoft.com/office/drawing/2014/main" id="{B60176BC-4B29-47CE-8DEF-B91DA3A69C38}"/>
            </a:ext>
          </a:extLst>
        </xdr:cNvPr>
        <xdr:cNvSpPr/>
      </xdr:nvSpPr>
      <xdr:spPr>
        <a:xfrm>
          <a:off x="11231880" y="5597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116205</xdr:rowOff>
    </xdr:from>
    <xdr:to>
      <xdr:col>71</xdr:col>
      <xdr:colOff>177800</xdr:colOff>
      <xdr:row>34</xdr:row>
      <xdr:rowOff>36195</xdr:rowOff>
    </xdr:to>
    <xdr:cxnSp macro="">
      <xdr:nvCxnSpPr>
        <xdr:cNvPr id="444" name="直線コネクタ 443">
          <a:extLst>
            <a:ext uri="{FF2B5EF4-FFF2-40B4-BE49-F238E27FC236}">
              <a16:creationId xmlns:a16="http://schemas.microsoft.com/office/drawing/2014/main" id="{0C02A1C2-C34C-47BC-92D8-7833B1A13E83}"/>
            </a:ext>
          </a:extLst>
        </xdr:cNvPr>
        <xdr:cNvCxnSpPr/>
      </xdr:nvCxnSpPr>
      <xdr:spPr>
        <a:xfrm>
          <a:off x="11282680" y="5648325"/>
          <a:ext cx="78994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161942</xdr:rowOff>
    </xdr:from>
    <xdr:ext cx="405111" cy="259045"/>
    <xdr:sp textlink="">
      <xdr:nvSpPr>
        <xdr:cNvPr id="445" name="n_1aveValue【認定こども園・幼稚園・保育所】&#10;有形固定資産減価償却率">
          <a:extLst>
            <a:ext uri="{FF2B5EF4-FFF2-40B4-BE49-F238E27FC236}">
              <a16:creationId xmlns:a16="http://schemas.microsoft.com/office/drawing/2014/main" id="{6A0A4D94-F505-4AFC-85F6-A06598ED0F93}"/>
            </a:ext>
          </a:extLst>
        </xdr:cNvPr>
        <xdr:cNvSpPr txBox="1"/>
      </xdr:nvSpPr>
      <xdr:spPr>
        <a:xfrm>
          <a:off x="13437244" y="636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152417</xdr:rowOff>
    </xdr:from>
    <xdr:ext cx="405111" cy="259045"/>
    <xdr:sp textlink="">
      <xdr:nvSpPr>
        <xdr:cNvPr id="446" name="n_2aveValue【認定こども園・幼稚園・保育所】&#10;有形固定資産減価償却率">
          <a:extLst>
            <a:ext uri="{FF2B5EF4-FFF2-40B4-BE49-F238E27FC236}">
              <a16:creationId xmlns:a16="http://schemas.microsoft.com/office/drawing/2014/main" id="{8F1CE656-1002-4966-9F2B-0960E592C38C}"/>
            </a:ext>
          </a:extLst>
        </xdr:cNvPr>
        <xdr:cNvSpPr txBox="1"/>
      </xdr:nvSpPr>
      <xdr:spPr>
        <a:xfrm>
          <a:off x="12675244" y="635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142892</xdr:rowOff>
    </xdr:from>
    <xdr:ext cx="405111" cy="259045"/>
    <xdr:sp textlink="">
      <xdr:nvSpPr>
        <xdr:cNvPr id="447" name="n_3aveValue【認定こども園・幼稚園・保育所】&#10;有形固定資産減価償却率">
          <a:extLst>
            <a:ext uri="{FF2B5EF4-FFF2-40B4-BE49-F238E27FC236}">
              <a16:creationId xmlns:a16="http://schemas.microsoft.com/office/drawing/2014/main" id="{1B56A8CD-71A5-4EE1-A235-1547FDE8CC74}"/>
            </a:ext>
          </a:extLst>
        </xdr:cNvPr>
        <xdr:cNvSpPr txBox="1"/>
      </xdr:nvSpPr>
      <xdr:spPr>
        <a:xfrm>
          <a:off x="11900544" y="634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72407</xdr:rowOff>
    </xdr:from>
    <xdr:ext cx="405111" cy="259045"/>
    <xdr:sp textlink="">
      <xdr:nvSpPr>
        <xdr:cNvPr id="448" name="n_4aveValue【認定こども園・幼稚園・保育所】&#10;有形固定資産減価償却率">
          <a:extLst>
            <a:ext uri="{FF2B5EF4-FFF2-40B4-BE49-F238E27FC236}">
              <a16:creationId xmlns:a16="http://schemas.microsoft.com/office/drawing/2014/main" id="{1DE395CC-C44D-4E69-8B16-61F95AB40BDD}"/>
            </a:ext>
          </a:extLst>
        </xdr:cNvPr>
        <xdr:cNvSpPr txBox="1"/>
      </xdr:nvSpPr>
      <xdr:spPr>
        <a:xfrm>
          <a:off x="11102984" y="6275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109237</xdr:rowOff>
    </xdr:from>
    <xdr:ext cx="405111" cy="259045"/>
    <xdr:sp textlink="">
      <xdr:nvSpPr>
        <xdr:cNvPr id="449" name="n_1mainValue【認定こども園・幼稚園・保育所】&#10;有形固定資産減価償却率">
          <a:extLst>
            <a:ext uri="{FF2B5EF4-FFF2-40B4-BE49-F238E27FC236}">
              <a16:creationId xmlns:a16="http://schemas.microsoft.com/office/drawing/2014/main" id="{1AA7CCD6-99DF-4A85-AFA5-2CF075F1ADDE}"/>
            </a:ext>
          </a:extLst>
        </xdr:cNvPr>
        <xdr:cNvSpPr txBox="1"/>
      </xdr:nvSpPr>
      <xdr:spPr>
        <a:xfrm>
          <a:off x="13437244" y="564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21607</xdr:rowOff>
    </xdr:from>
    <xdr:ext cx="405111" cy="259045"/>
    <xdr:sp textlink="">
      <xdr:nvSpPr>
        <xdr:cNvPr id="450" name="n_2mainValue【認定こども園・幼稚園・保育所】&#10;有形固定資産減価償却率">
          <a:extLst>
            <a:ext uri="{FF2B5EF4-FFF2-40B4-BE49-F238E27FC236}">
              <a16:creationId xmlns:a16="http://schemas.microsoft.com/office/drawing/2014/main" id="{03FD5D66-9ED4-4ACC-B02F-91F8EE480FD1}"/>
            </a:ext>
          </a:extLst>
        </xdr:cNvPr>
        <xdr:cNvSpPr txBox="1"/>
      </xdr:nvSpPr>
      <xdr:spPr>
        <a:xfrm>
          <a:off x="12675244" y="555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103522</xdr:rowOff>
    </xdr:from>
    <xdr:ext cx="405111" cy="259045"/>
    <xdr:sp textlink="">
      <xdr:nvSpPr>
        <xdr:cNvPr id="451" name="n_3mainValue【認定こども園・幼稚園・保育所】&#10;有形固定資産減価償却率">
          <a:extLst>
            <a:ext uri="{FF2B5EF4-FFF2-40B4-BE49-F238E27FC236}">
              <a16:creationId xmlns:a16="http://schemas.microsoft.com/office/drawing/2014/main" id="{9CF48840-0287-4CA4-B34B-54D4B492A988}"/>
            </a:ext>
          </a:extLst>
        </xdr:cNvPr>
        <xdr:cNvSpPr txBox="1"/>
      </xdr:nvSpPr>
      <xdr:spPr>
        <a:xfrm>
          <a:off x="11900544" y="546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12082</xdr:rowOff>
    </xdr:from>
    <xdr:ext cx="405111" cy="259045"/>
    <xdr:sp textlink="">
      <xdr:nvSpPr>
        <xdr:cNvPr id="452" name="n_4mainValue【認定こども園・幼稚園・保育所】&#10;有形固定資産減価償却率">
          <a:extLst>
            <a:ext uri="{FF2B5EF4-FFF2-40B4-BE49-F238E27FC236}">
              <a16:creationId xmlns:a16="http://schemas.microsoft.com/office/drawing/2014/main" id="{637CB845-9999-435E-BB68-A3F22F9DB0B3}"/>
            </a:ext>
          </a:extLst>
        </xdr:cNvPr>
        <xdr:cNvSpPr txBox="1"/>
      </xdr:nvSpPr>
      <xdr:spPr>
        <a:xfrm>
          <a:off x="11102984" y="537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textlink="">
      <xdr:nvSpPr>
        <xdr:cNvPr id="453" name="正方形/長方形 452">
          <a:extLst>
            <a:ext uri="{FF2B5EF4-FFF2-40B4-BE49-F238E27FC236}">
              <a16:creationId xmlns:a16="http://schemas.microsoft.com/office/drawing/2014/main" id="{D983140C-3E44-4D09-B316-D07412C734B5}"/>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textlink="">
      <xdr:nvSpPr>
        <xdr:cNvPr id="454" name="正方形/長方形 453">
          <a:extLst>
            <a:ext uri="{FF2B5EF4-FFF2-40B4-BE49-F238E27FC236}">
              <a16:creationId xmlns:a16="http://schemas.microsoft.com/office/drawing/2014/main" id="{9884FAB4-20CB-42AA-895A-07AC8A1C1597}"/>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textlink="">
      <xdr:nvSpPr>
        <xdr:cNvPr id="455" name="正方形/長方形 454">
          <a:extLst>
            <a:ext uri="{FF2B5EF4-FFF2-40B4-BE49-F238E27FC236}">
              <a16:creationId xmlns:a16="http://schemas.microsoft.com/office/drawing/2014/main" id="{0AFD73CD-8DB1-43B1-A45F-E6610A006F70}"/>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textlink="">
      <xdr:nvSpPr>
        <xdr:cNvPr id="456" name="正方形/長方形 455">
          <a:extLst>
            <a:ext uri="{FF2B5EF4-FFF2-40B4-BE49-F238E27FC236}">
              <a16:creationId xmlns:a16="http://schemas.microsoft.com/office/drawing/2014/main" id="{477C0018-3FCA-4C04-8328-5F119A61E91C}"/>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textlink="">
      <xdr:nvSpPr>
        <xdr:cNvPr id="457" name="正方形/長方形 456">
          <a:extLst>
            <a:ext uri="{FF2B5EF4-FFF2-40B4-BE49-F238E27FC236}">
              <a16:creationId xmlns:a16="http://schemas.microsoft.com/office/drawing/2014/main" id="{660F198B-7166-41E0-9CC7-8E94717FA7C2}"/>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textlink="">
      <xdr:nvSpPr>
        <xdr:cNvPr id="458" name="正方形/長方形 457">
          <a:extLst>
            <a:ext uri="{FF2B5EF4-FFF2-40B4-BE49-F238E27FC236}">
              <a16:creationId xmlns:a16="http://schemas.microsoft.com/office/drawing/2014/main" id="{C7689DB9-B970-4CC5-942B-831D0398DFFB}"/>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29</xdr:row>
      <xdr:rowOff>82550</xdr:rowOff>
    </xdr:from>
    <xdr:to>
      <xdr:col>116</xdr:col>
      <xdr:colOff>0</xdr:colOff>
      <xdr:row>30</xdr:row>
      <xdr:rowOff>165100</xdr:rowOff>
    </xdr:to>
    <xdr:sp textlink="">
      <xdr:nvSpPr>
        <xdr:cNvPr id="459" name="正方形/長方形 458">
          <a:extLst>
            <a:ext uri="{FF2B5EF4-FFF2-40B4-BE49-F238E27FC236}">
              <a16:creationId xmlns:a16="http://schemas.microsoft.com/office/drawing/2014/main" id="{5D726869-E71A-4C47-9554-3B7CC5FA370C}"/>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textlink="">
      <xdr:nvSpPr>
        <xdr:cNvPr id="460" name="正方形/長方形 459">
          <a:extLst>
            <a:ext uri="{FF2B5EF4-FFF2-40B4-BE49-F238E27FC236}">
              <a16:creationId xmlns:a16="http://schemas.microsoft.com/office/drawing/2014/main" id="{C56C961E-407E-4A2B-967B-EAC19D7FB72D}"/>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textlink="">
      <xdr:nvSpPr>
        <xdr:cNvPr id="461" name="テキスト ボックス 460">
          <a:extLst>
            <a:ext uri="{FF2B5EF4-FFF2-40B4-BE49-F238E27FC236}">
              <a16:creationId xmlns:a16="http://schemas.microsoft.com/office/drawing/2014/main" id="{8FAEC083-04B8-49D2-8075-BE21BC42DF69}"/>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BA3FB833-4258-4551-B853-9EDA50F878E6}"/>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a:extLst>
            <a:ext uri="{FF2B5EF4-FFF2-40B4-BE49-F238E27FC236}">
              <a16:creationId xmlns:a16="http://schemas.microsoft.com/office/drawing/2014/main" id="{E850FD62-D5E4-4B24-9177-7A901CE75643}"/>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textlink="">
      <xdr:nvSpPr>
        <xdr:cNvPr id="464" name="テキスト ボックス 463">
          <a:extLst>
            <a:ext uri="{FF2B5EF4-FFF2-40B4-BE49-F238E27FC236}">
              <a16:creationId xmlns:a16="http://schemas.microsoft.com/office/drawing/2014/main" id="{8C023E30-3C55-4E91-B51E-9CB1A03A7F65}"/>
            </a:ext>
          </a:extLst>
        </xdr:cNvPr>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56EF4239-F237-49AB-977A-F3A355201EF4}"/>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textlink="">
      <xdr:nvSpPr>
        <xdr:cNvPr id="466" name="テキスト ボックス 465">
          <a:extLst>
            <a:ext uri="{FF2B5EF4-FFF2-40B4-BE49-F238E27FC236}">
              <a16:creationId xmlns:a16="http://schemas.microsoft.com/office/drawing/2014/main" id="{2D5D112F-14BC-460C-B51C-6376AE62C83D}"/>
            </a:ext>
          </a:extLst>
        </xdr:cNvPr>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a:extLst>
            <a:ext uri="{FF2B5EF4-FFF2-40B4-BE49-F238E27FC236}">
              <a16:creationId xmlns:a16="http://schemas.microsoft.com/office/drawing/2014/main" id="{C4AFF69E-5969-433D-BA2A-ADA61F0F028F}"/>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textlink="">
      <xdr:nvSpPr>
        <xdr:cNvPr id="468" name="テキスト ボックス 467">
          <a:extLst>
            <a:ext uri="{FF2B5EF4-FFF2-40B4-BE49-F238E27FC236}">
              <a16:creationId xmlns:a16="http://schemas.microsoft.com/office/drawing/2014/main" id="{8A0CF3B8-F835-47D8-A64C-B89534DD6D09}"/>
            </a:ext>
          </a:extLst>
        </xdr:cNvPr>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a:extLst>
            <a:ext uri="{FF2B5EF4-FFF2-40B4-BE49-F238E27FC236}">
              <a16:creationId xmlns:a16="http://schemas.microsoft.com/office/drawing/2014/main" id="{047F8839-E8EB-48F2-B471-5D898B21CE4D}"/>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textlink="">
      <xdr:nvSpPr>
        <xdr:cNvPr id="470" name="テキスト ボックス 469">
          <a:extLst>
            <a:ext uri="{FF2B5EF4-FFF2-40B4-BE49-F238E27FC236}">
              <a16:creationId xmlns:a16="http://schemas.microsoft.com/office/drawing/2014/main" id="{98F66734-2058-4AAF-BDC5-A185E16F8B1D}"/>
            </a:ext>
          </a:extLst>
        </xdr:cNvPr>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a:extLst>
            <a:ext uri="{FF2B5EF4-FFF2-40B4-BE49-F238E27FC236}">
              <a16:creationId xmlns:a16="http://schemas.microsoft.com/office/drawing/2014/main" id="{D25E30CE-6092-43CE-8787-3C77047B9975}"/>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textlink="">
      <xdr:nvSpPr>
        <xdr:cNvPr id="472" name="テキスト ボックス 471">
          <a:extLst>
            <a:ext uri="{FF2B5EF4-FFF2-40B4-BE49-F238E27FC236}">
              <a16:creationId xmlns:a16="http://schemas.microsoft.com/office/drawing/2014/main" id="{8AC77205-4D96-451A-A372-116B97E195DD}"/>
            </a:ext>
          </a:extLst>
        </xdr:cNvPr>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CEB8791F-C531-4D83-A795-C0604E7D3C05}"/>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textlink="">
      <xdr:nvSpPr>
        <xdr:cNvPr id="474" name="テキスト ボックス 473">
          <a:extLst>
            <a:ext uri="{FF2B5EF4-FFF2-40B4-BE49-F238E27FC236}">
              <a16:creationId xmlns:a16="http://schemas.microsoft.com/office/drawing/2014/main" id="{A063E9AD-B0FC-48F3-928A-2E133F428857}"/>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textlink="">
      <xdr:nvSpPr>
        <xdr:cNvPr id="475" name="【認定こども園・幼稚園・保育所】&#10;一人当たり面積グラフ枠">
          <a:extLst>
            <a:ext uri="{FF2B5EF4-FFF2-40B4-BE49-F238E27FC236}">
              <a16:creationId xmlns:a16="http://schemas.microsoft.com/office/drawing/2014/main" id="{0FE21A88-EC39-4AF1-8582-4F1056A3DE70}"/>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476" name="直線コネクタ 475">
          <a:extLst>
            <a:ext uri="{FF2B5EF4-FFF2-40B4-BE49-F238E27FC236}">
              <a16:creationId xmlns:a16="http://schemas.microsoft.com/office/drawing/2014/main" id="{07ADB3FE-A3F9-463A-9315-D8581D93153B}"/>
            </a:ext>
          </a:extLst>
        </xdr:cNvPr>
        <xdr:cNvCxnSpPr/>
      </xdr:nvCxnSpPr>
      <xdr:spPr>
        <a:xfrm flipV="1">
          <a:off x="19509104" y="578739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textlink="">
      <xdr:nvSpPr>
        <xdr:cNvPr id="477" name="【認定こども園・幼稚園・保育所】&#10;一人当たり面積最小値テキスト">
          <a:extLst>
            <a:ext uri="{FF2B5EF4-FFF2-40B4-BE49-F238E27FC236}">
              <a16:creationId xmlns:a16="http://schemas.microsoft.com/office/drawing/2014/main" id="{BC84513C-D01D-4D88-922C-CDEDC101270F}"/>
            </a:ext>
          </a:extLst>
        </xdr:cNvPr>
        <xdr:cNvSpPr txBox="1"/>
      </xdr:nvSpPr>
      <xdr:spPr>
        <a:xfrm>
          <a:off x="19547840" y="706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478" name="直線コネクタ 477">
          <a:extLst>
            <a:ext uri="{FF2B5EF4-FFF2-40B4-BE49-F238E27FC236}">
              <a16:creationId xmlns:a16="http://schemas.microsoft.com/office/drawing/2014/main" id="{65B4AACB-ADC6-4643-AE3A-5A93F1FB60AF}"/>
            </a:ext>
          </a:extLst>
        </xdr:cNvPr>
        <xdr:cNvCxnSpPr/>
      </xdr:nvCxnSpPr>
      <xdr:spPr>
        <a:xfrm>
          <a:off x="19443700" y="70637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textlink="">
      <xdr:nvSpPr>
        <xdr:cNvPr id="479" name="【認定こども園・幼稚園・保育所】&#10;一人当たり面積最大値テキスト">
          <a:extLst>
            <a:ext uri="{FF2B5EF4-FFF2-40B4-BE49-F238E27FC236}">
              <a16:creationId xmlns:a16="http://schemas.microsoft.com/office/drawing/2014/main" id="{75A214AD-BE1F-42DF-B512-1E047696E2C8}"/>
            </a:ext>
          </a:extLst>
        </xdr:cNvPr>
        <xdr:cNvSpPr txBox="1"/>
      </xdr:nvSpPr>
      <xdr:spPr>
        <a:xfrm>
          <a:off x="19547840" y="556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480" name="直線コネクタ 479">
          <a:extLst>
            <a:ext uri="{FF2B5EF4-FFF2-40B4-BE49-F238E27FC236}">
              <a16:creationId xmlns:a16="http://schemas.microsoft.com/office/drawing/2014/main" id="{426BEEDA-7FCD-4B9D-A3E8-9815E3CA5114}"/>
            </a:ext>
          </a:extLst>
        </xdr:cNvPr>
        <xdr:cNvCxnSpPr/>
      </xdr:nvCxnSpPr>
      <xdr:spPr>
        <a:xfrm>
          <a:off x="19443700" y="57873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25417</xdr:rowOff>
    </xdr:from>
    <xdr:ext cx="469744" cy="259045"/>
    <xdr:sp textlink="">
      <xdr:nvSpPr>
        <xdr:cNvPr id="481" name="【認定こども園・幼稚園・保育所】&#10;一人当たり面積平均値テキスト">
          <a:extLst>
            <a:ext uri="{FF2B5EF4-FFF2-40B4-BE49-F238E27FC236}">
              <a16:creationId xmlns:a16="http://schemas.microsoft.com/office/drawing/2014/main" id="{5C1D99E4-6234-4588-AFEF-29248801E1D7}"/>
            </a:ext>
          </a:extLst>
        </xdr:cNvPr>
        <xdr:cNvSpPr txBox="1"/>
      </xdr:nvSpPr>
      <xdr:spPr>
        <a:xfrm>
          <a:off x="19547840" y="65633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textlink="">
      <xdr:nvSpPr>
        <xdr:cNvPr id="482" name="フローチャート: 判断 481">
          <a:extLst>
            <a:ext uri="{FF2B5EF4-FFF2-40B4-BE49-F238E27FC236}">
              <a16:creationId xmlns:a16="http://schemas.microsoft.com/office/drawing/2014/main" id="{CAB6420E-6A3B-47A8-A021-3677A8D431A2}"/>
            </a:ext>
          </a:extLst>
        </xdr:cNvPr>
        <xdr:cNvSpPr/>
      </xdr:nvSpPr>
      <xdr:spPr>
        <a:xfrm>
          <a:off x="1945894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textlink="">
      <xdr:nvSpPr>
        <xdr:cNvPr id="483" name="フローチャート: 判断 482">
          <a:extLst>
            <a:ext uri="{FF2B5EF4-FFF2-40B4-BE49-F238E27FC236}">
              <a16:creationId xmlns:a16="http://schemas.microsoft.com/office/drawing/2014/main" id="{07F39CB9-2AD7-41A4-8FA8-8BAA403B240D}"/>
            </a:ext>
          </a:extLst>
        </xdr:cNvPr>
        <xdr:cNvSpPr/>
      </xdr:nvSpPr>
      <xdr:spPr>
        <a:xfrm>
          <a:off x="18735040" y="67081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textlink="">
      <xdr:nvSpPr>
        <xdr:cNvPr id="484" name="フローチャート: 判断 483">
          <a:extLst>
            <a:ext uri="{FF2B5EF4-FFF2-40B4-BE49-F238E27FC236}">
              <a16:creationId xmlns:a16="http://schemas.microsoft.com/office/drawing/2014/main" id="{69E7C590-0907-4F51-BB39-778DAA37411B}"/>
            </a:ext>
          </a:extLst>
        </xdr:cNvPr>
        <xdr:cNvSpPr/>
      </xdr:nvSpPr>
      <xdr:spPr>
        <a:xfrm>
          <a:off x="17937480" y="67081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textlink="">
      <xdr:nvSpPr>
        <xdr:cNvPr id="485" name="フローチャート: 判断 484">
          <a:extLst>
            <a:ext uri="{FF2B5EF4-FFF2-40B4-BE49-F238E27FC236}">
              <a16:creationId xmlns:a16="http://schemas.microsoft.com/office/drawing/2014/main" id="{585CEA3F-4D28-4FA0-8935-FF58AAD90552}"/>
            </a:ext>
          </a:extLst>
        </xdr:cNvPr>
        <xdr:cNvSpPr/>
      </xdr:nvSpPr>
      <xdr:spPr>
        <a:xfrm>
          <a:off x="17162780" y="6700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132080</xdr:rowOff>
    </xdr:from>
    <xdr:to>
      <xdr:col>98</xdr:col>
      <xdr:colOff>38100</xdr:colOff>
      <xdr:row>39</xdr:row>
      <xdr:rowOff>62230</xdr:rowOff>
    </xdr:to>
    <xdr:sp textlink="">
      <xdr:nvSpPr>
        <xdr:cNvPr id="486" name="フローチャート: 判断 485">
          <a:extLst>
            <a:ext uri="{FF2B5EF4-FFF2-40B4-BE49-F238E27FC236}">
              <a16:creationId xmlns:a16="http://schemas.microsoft.com/office/drawing/2014/main" id="{BF9B4ADD-857D-4490-BDBA-8CAD66FEF77E}"/>
            </a:ext>
          </a:extLst>
        </xdr:cNvPr>
        <xdr:cNvSpPr/>
      </xdr:nvSpPr>
      <xdr:spPr>
        <a:xfrm>
          <a:off x="16388080" y="65024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textlink="">
      <xdr:nvSpPr>
        <xdr:cNvPr id="487" name="テキスト ボックス 486">
          <a:extLst>
            <a:ext uri="{FF2B5EF4-FFF2-40B4-BE49-F238E27FC236}">
              <a16:creationId xmlns:a16="http://schemas.microsoft.com/office/drawing/2014/main" id="{ADCCB02C-78F8-4392-81A6-B57CBE4AF2DD}"/>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textlink="">
      <xdr:nvSpPr>
        <xdr:cNvPr id="488" name="テキスト ボックス 487">
          <a:extLst>
            <a:ext uri="{FF2B5EF4-FFF2-40B4-BE49-F238E27FC236}">
              <a16:creationId xmlns:a16="http://schemas.microsoft.com/office/drawing/2014/main" id="{92B5B72E-5601-489B-9089-0EF84AF674E5}"/>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textlink="">
      <xdr:nvSpPr>
        <xdr:cNvPr id="489" name="テキスト ボックス 488">
          <a:extLst>
            <a:ext uri="{FF2B5EF4-FFF2-40B4-BE49-F238E27FC236}">
              <a16:creationId xmlns:a16="http://schemas.microsoft.com/office/drawing/2014/main" id="{676D290B-4249-4F9D-94F6-E7DF68C4B524}"/>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textlink="">
      <xdr:nvSpPr>
        <xdr:cNvPr id="490" name="テキスト ボックス 489">
          <a:extLst>
            <a:ext uri="{FF2B5EF4-FFF2-40B4-BE49-F238E27FC236}">
              <a16:creationId xmlns:a16="http://schemas.microsoft.com/office/drawing/2014/main" id="{0063A4AE-73DB-4C10-856D-69DEAAAEBE3F}"/>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textlink="">
      <xdr:nvSpPr>
        <xdr:cNvPr id="491" name="テキスト ボックス 490">
          <a:extLst>
            <a:ext uri="{FF2B5EF4-FFF2-40B4-BE49-F238E27FC236}">
              <a16:creationId xmlns:a16="http://schemas.microsoft.com/office/drawing/2014/main" id="{063AE419-AEA8-4C86-B354-39ABD6BE7BFB}"/>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116840</xdr:rowOff>
    </xdr:from>
    <xdr:to>
      <xdr:col>116</xdr:col>
      <xdr:colOff>114300</xdr:colOff>
      <xdr:row>41</xdr:row>
      <xdr:rowOff>46990</xdr:rowOff>
    </xdr:to>
    <xdr:sp textlink="">
      <xdr:nvSpPr>
        <xdr:cNvPr id="492" name="楕円 491">
          <a:extLst>
            <a:ext uri="{FF2B5EF4-FFF2-40B4-BE49-F238E27FC236}">
              <a16:creationId xmlns:a16="http://schemas.microsoft.com/office/drawing/2014/main" id="{9E58C56D-9CFA-44F0-9633-243B7DFD22EC}"/>
            </a:ext>
          </a:extLst>
        </xdr:cNvPr>
        <xdr:cNvSpPr/>
      </xdr:nvSpPr>
      <xdr:spPr>
        <a:xfrm>
          <a:off x="19458940" y="68224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95267</xdr:rowOff>
    </xdr:from>
    <xdr:ext cx="469744" cy="259045"/>
    <xdr:sp textlink="">
      <xdr:nvSpPr>
        <xdr:cNvPr id="493" name="【認定こども園・幼稚園・保育所】&#10;一人当たり面積該当値テキスト">
          <a:extLst>
            <a:ext uri="{FF2B5EF4-FFF2-40B4-BE49-F238E27FC236}">
              <a16:creationId xmlns:a16="http://schemas.microsoft.com/office/drawing/2014/main" id="{A767C81F-18A7-432D-8645-1552D6E9A803}"/>
            </a:ext>
          </a:extLst>
        </xdr:cNvPr>
        <xdr:cNvSpPr txBox="1"/>
      </xdr:nvSpPr>
      <xdr:spPr>
        <a:xfrm>
          <a:off x="19547840" y="6800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116840</xdr:rowOff>
    </xdr:from>
    <xdr:to>
      <xdr:col>112</xdr:col>
      <xdr:colOff>38100</xdr:colOff>
      <xdr:row>41</xdr:row>
      <xdr:rowOff>46990</xdr:rowOff>
    </xdr:to>
    <xdr:sp textlink="">
      <xdr:nvSpPr>
        <xdr:cNvPr id="494" name="楕円 493">
          <a:extLst>
            <a:ext uri="{FF2B5EF4-FFF2-40B4-BE49-F238E27FC236}">
              <a16:creationId xmlns:a16="http://schemas.microsoft.com/office/drawing/2014/main" id="{3A31301C-A6AA-4C8E-9648-11E9A2DFE9CF}"/>
            </a:ext>
          </a:extLst>
        </xdr:cNvPr>
        <xdr:cNvSpPr/>
      </xdr:nvSpPr>
      <xdr:spPr>
        <a:xfrm>
          <a:off x="18735040" y="68224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167640</xdr:rowOff>
    </xdr:from>
    <xdr:to>
      <xdr:col>116</xdr:col>
      <xdr:colOff>63500</xdr:colOff>
      <xdr:row>40</xdr:row>
      <xdr:rowOff>167640</xdr:rowOff>
    </xdr:to>
    <xdr:cxnSp macro="">
      <xdr:nvCxnSpPr>
        <xdr:cNvPr id="495" name="直線コネクタ 494">
          <a:extLst>
            <a:ext uri="{FF2B5EF4-FFF2-40B4-BE49-F238E27FC236}">
              <a16:creationId xmlns:a16="http://schemas.microsoft.com/office/drawing/2014/main" id="{792A062B-4FDB-4303-AC25-7EAFDBBE10D4}"/>
            </a:ext>
          </a:extLst>
        </xdr:cNvPr>
        <xdr:cNvCxnSpPr/>
      </xdr:nvCxnSpPr>
      <xdr:spPr>
        <a:xfrm>
          <a:off x="18778220" y="687324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120650</xdr:rowOff>
    </xdr:from>
    <xdr:to>
      <xdr:col>107</xdr:col>
      <xdr:colOff>101600</xdr:colOff>
      <xdr:row>41</xdr:row>
      <xdr:rowOff>50800</xdr:rowOff>
    </xdr:to>
    <xdr:sp textlink="">
      <xdr:nvSpPr>
        <xdr:cNvPr id="496" name="楕円 495">
          <a:extLst>
            <a:ext uri="{FF2B5EF4-FFF2-40B4-BE49-F238E27FC236}">
              <a16:creationId xmlns:a16="http://schemas.microsoft.com/office/drawing/2014/main" id="{96A21675-1F81-488F-B8CA-6DE5F12B20D5}"/>
            </a:ext>
          </a:extLst>
        </xdr:cNvPr>
        <xdr:cNvSpPr/>
      </xdr:nvSpPr>
      <xdr:spPr>
        <a:xfrm>
          <a:off x="17937480" y="68262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167640</xdr:rowOff>
    </xdr:from>
    <xdr:to>
      <xdr:col>111</xdr:col>
      <xdr:colOff>177800</xdr:colOff>
      <xdr:row>41</xdr:row>
      <xdr:rowOff>0</xdr:rowOff>
    </xdr:to>
    <xdr:cxnSp macro="">
      <xdr:nvCxnSpPr>
        <xdr:cNvPr id="497" name="直線コネクタ 496">
          <a:extLst>
            <a:ext uri="{FF2B5EF4-FFF2-40B4-BE49-F238E27FC236}">
              <a16:creationId xmlns:a16="http://schemas.microsoft.com/office/drawing/2014/main" id="{DC3A9FDB-B7E1-4814-B5AC-2CF5855EEDA2}"/>
            </a:ext>
          </a:extLst>
        </xdr:cNvPr>
        <xdr:cNvCxnSpPr/>
      </xdr:nvCxnSpPr>
      <xdr:spPr>
        <a:xfrm flipV="1">
          <a:off x="17988280" y="687324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120650</xdr:rowOff>
    </xdr:from>
    <xdr:to>
      <xdr:col>102</xdr:col>
      <xdr:colOff>165100</xdr:colOff>
      <xdr:row>41</xdr:row>
      <xdr:rowOff>50800</xdr:rowOff>
    </xdr:to>
    <xdr:sp textlink="">
      <xdr:nvSpPr>
        <xdr:cNvPr id="498" name="楕円 497">
          <a:extLst>
            <a:ext uri="{FF2B5EF4-FFF2-40B4-BE49-F238E27FC236}">
              <a16:creationId xmlns:a16="http://schemas.microsoft.com/office/drawing/2014/main" id="{01A42ACA-EB45-48A7-B760-CC20E9406567}"/>
            </a:ext>
          </a:extLst>
        </xdr:cNvPr>
        <xdr:cNvSpPr/>
      </xdr:nvSpPr>
      <xdr:spPr>
        <a:xfrm>
          <a:off x="17162780" y="68262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0</xdr:rowOff>
    </xdr:from>
    <xdr:to>
      <xdr:col>107</xdr:col>
      <xdr:colOff>50800</xdr:colOff>
      <xdr:row>41</xdr:row>
      <xdr:rowOff>0</xdr:rowOff>
    </xdr:to>
    <xdr:cxnSp macro="">
      <xdr:nvCxnSpPr>
        <xdr:cNvPr id="499" name="直線コネクタ 498">
          <a:extLst>
            <a:ext uri="{FF2B5EF4-FFF2-40B4-BE49-F238E27FC236}">
              <a16:creationId xmlns:a16="http://schemas.microsoft.com/office/drawing/2014/main" id="{5A680FDA-E8B2-4A88-9B25-4AA3CEB77D2A}"/>
            </a:ext>
          </a:extLst>
        </xdr:cNvPr>
        <xdr:cNvCxnSpPr/>
      </xdr:nvCxnSpPr>
      <xdr:spPr>
        <a:xfrm>
          <a:off x="17213580" y="687324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120650</xdr:rowOff>
    </xdr:from>
    <xdr:to>
      <xdr:col>98</xdr:col>
      <xdr:colOff>38100</xdr:colOff>
      <xdr:row>41</xdr:row>
      <xdr:rowOff>50800</xdr:rowOff>
    </xdr:to>
    <xdr:sp textlink="">
      <xdr:nvSpPr>
        <xdr:cNvPr id="500" name="楕円 499">
          <a:extLst>
            <a:ext uri="{FF2B5EF4-FFF2-40B4-BE49-F238E27FC236}">
              <a16:creationId xmlns:a16="http://schemas.microsoft.com/office/drawing/2014/main" id="{1D8D4481-3828-425D-ADAB-69526E5CED2F}"/>
            </a:ext>
          </a:extLst>
        </xdr:cNvPr>
        <xdr:cNvSpPr/>
      </xdr:nvSpPr>
      <xdr:spPr>
        <a:xfrm>
          <a:off x="16388080" y="68262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0</xdr:rowOff>
    </xdr:from>
    <xdr:to>
      <xdr:col>102</xdr:col>
      <xdr:colOff>114300</xdr:colOff>
      <xdr:row>41</xdr:row>
      <xdr:rowOff>0</xdr:rowOff>
    </xdr:to>
    <xdr:cxnSp macro="">
      <xdr:nvCxnSpPr>
        <xdr:cNvPr id="501" name="直線コネクタ 500">
          <a:extLst>
            <a:ext uri="{FF2B5EF4-FFF2-40B4-BE49-F238E27FC236}">
              <a16:creationId xmlns:a16="http://schemas.microsoft.com/office/drawing/2014/main" id="{4AE931B4-9470-4330-BCB0-869CCF9F9489}"/>
            </a:ext>
          </a:extLst>
        </xdr:cNvPr>
        <xdr:cNvCxnSpPr/>
      </xdr:nvCxnSpPr>
      <xdr:spPr>
        <a:xfrm>
          <a:off x="16431260" y="687324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116857</xdr:rowOff>
    </xdr:from>
    <xdr:ext cx="469744" cy="259045"/>
    <xdr:sp textlink="">
      <xdr:nvSpPr>
        <xdr:cNvPr id="502" name="n_1aveValue【認定こども園・幼稚園・保育所】&#10;一人当たり面積">
          <a:extLst>
            <a:ext uri="{FF2B5EF4-FFF2-40B4-BE49-F238E27FC236}">
              <a16:creationId xmlns:a16="http://schemas.microsoft.com/office/drawing/2014/main" id="{EE126E4C-A69C-4B7B-A7DB-EFCCB6E4D75D}"/>
            </a:ext>
          </a:extLst>
        </xdr:cNvPr>
        <xdr:cNvSpPr txBox="1"/>
      </xdr:nvSpPr>
      <xdr:spPr>
        <a:xfrm>
          <a:off x="18561127" y="648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116857</xdr:rowOff>
    </xdr:from>
    <xdr:ext cx="469744" cy="259045"/>
    <xdr:sp textlink="">
      <xdr:nvSpPr>
        <xdr:cNvPr id="503" name="n_2aveValue【認定こども園・幼稚園・保育所】&#10;一人当たり面積">
          <a:extLst>
            <a:ext uri="{FF2B5EF4-FFF2-40B4-BE49-F238E27FC236}">
              <a16:creationId xmlns:a16="http://schemas.microsoft.com/office/drawing/2014/main" id="{D1A0B3D7-C9F3-4F61-9797-25E2D40C2526}"/>
            </a:ext>
          </a:extLst>
        </xdr:cNvPr>
        <xdr:cNvSpPr txBox="1"/>
      </xdr:nvSpPr>
      <xdr:spPr>
        <a:xfrm>
          <a:off x="17776267" y="648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109237</xdr:rowOff>
    </xdr:from>
    <xdr:ext cx="469744" cy="259045"/>
    <xdr:sp textlink="">
      <xdr:nvSpPr>
        <xdr:cNvPr id="504" name="n_3aveValue【認定こども園・幼稚園・保育所】&#10;一人当たり面積">
          <a:extLst>
            <a:ext uri="{FF2B5EF4-FFF2-40B4-BE49-F238E27FC236}">
              <a16:creationId xmlns:a16="http://schemas.microsoft.com/office/drawing/2014/main" id="{6FC4A5AC-AB2B-4D61-B17A-8BC54D88B9BA}"/>
            </a:ext>
          </a:extLst>
        </xdr:cNvPr>
        <xdr:cNvSpPr txBox="1"/>
      </xdr:nvSpPr>
      <xdr:spPr>
        <a:xfrm>
          <a:off x="17001567" y="647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78757</xdr:rowOff>
    </xdr:from>
    <xdr:ext cx="469744" cy="259045"/>
    <xdr:sp textlink="">
      <xdr:nvSpPr>
        <xdr:cNvPr id="505" name="n_4aveValue【認定こども園・幼稚園・保育所】&#10;一人当たり面積">
          <a:extLst>
            <a:ext uri="{FF2B5EF4-FFF2-40B4-BE49-F238E27FC236}">
              <a16:creationId xmlns:a16="http://schemas.microsoft.com/office/drawing/2014/main" id="{7FE5CDA4-3FC2-47A9-ABD1-BEED34A42CDF}"/>
            </a:ext>
          </a:extLst>
        </xdr:cNvPr>
        <xdr:cNvSpPr txBox="1"/>
      </xdr:nvSpPr>
      <xdr:spPr>
        <a:xfrm>
          <a:off x="16226867"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38117</xdr:rowOff>
    </xdr:from>
    <xdr:ext cx="469744" cy="259045"/>
    <xdr:sp textlink="">
      <xdr:nvSpPr>
        <xdr:cNvPr id="506" name="n_1mainValue【認定こども園・幼稚園・保育所】&#10;一人当たり面積">
          <a:extLst>
            <a:ext uri="{FF2B5EF4-FFF2-40B4-BE49-F238E27FC236}">
              <a16:creationId xmlns:a16="http://schemas.microsoft.com/office/drawing/2014/main" id="{4CC44BC7-42BA-4D0D-BBCF-7507EE24007B}"/>
            </a:ext>
          </a:extLst>
        </xdr:cNvPr>
        <xdr:cNvSpPr txBox="1"/>
      </xdr:nvSpPr>
      <xdr:spPr>
        <a:xfrm>
          <a:off x="18561127" y="691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41927</xdr:rowOff>
    </xdr:from>
    <xdr:ext cx="469744" cy="259045"/>
    <xdr:sp textlink="">
      <xdr:nvSpPr>
        <xdr:cNvPr id="507" name="n_2mainValue【認定こども園・幼稚園・保育所】&#10;一人当たり面積">
          <a:extLst>
            <a:ext uri="{FF2B5EF4-FFF2-40B4-BE49-F238E27FC236}">
              <a16:creationId xmlns:a16="http://schemas.microsoft.com/office/drawing/2014/main" id="{92C2EE62-F599-4AC9-A747-9F598A8CE0D4}"/>
            </a:ext>
          </a:extLst>
        </xdr:cNvPr>
        <xdr:cNvSpPr txBox="1"/>
      </xdr:nvSpPr>
      <xdr:spPr>
        <a:xfrm>
          <a:off x="17776267" y="691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41927</xdr:rowOff>
    </xdr:from>
    <xdr:ext cx="469744" cy="259045"/>
    <xdr:sp textlink="">
      <xdr:nvSpPr>
        <xdr:cNvPr id="508" name="n_3mainValue【認定こども園・幼稚園・保育所】&#10;一人当たり面積">
          <a:extLst>
            <a:ext uri="{FF2B5EF4-FFF2-40B4-BE49-F238E27FC236}">
              <a16:creationId xmlns:a16="http://schemas.microsoft.com/office/drawing/2014/main" id="{183D985C-82FD-4E01-90A7-7F37F35A72E7}"/>
            </a:ext>
          </a:extLst>
        </xdr:cNvPr>
        <xdr:cNvSpPr txBox="1"/>
      </xdr:nvSpPr>
      <xdr:spPr>
        <a:xfrm>
          <a:off x="17001567" y="691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41927</xdr:rowOff>
    </xdr:from>
    <xdr:ext cx="469744" cy="259045"/>
    <xdr:sp textlink="">
      <xdr:nvSpPr>
        <xdr:cNvPr id="509" name="n_4mainValue【認定こども園・幼稚園・保育所】&#10;一人当たり面積">
          <a:extLst>
            <a:ext uri="{FF2B5EF4-FFF2-40B4-BE49-F238E27FC236}">
              <a16:creationId xmlns:a16="http://schemas.microsoft.com/office/drawing/2014/main" id="{185B48D7-0DC7-494A-9121-66260369133E}"/>
            </a:ext>
          </a:extLst>
        </xdr:cNvPr>
        <xdr:cNvSpPr txBox="1"/>
      </xdr:nvSpPr>
      <xdr:spPr>
        <a:xfrm>
          <a:off x="16226867" y="691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textlink="">
      <xdr:nvSpPr>
        <xdr:cNvPr id="510" name="正方形/長方形 509">
          <a:extLst>
            <a:ext uri="{FF2B5EF4-FFF2-40B4-BE49-F238E27FC236}">
              <a16:creationId xmlns:a16="http://schemas.microsoft.com/office/drawing/2014/main" id="{6CF293FB-19E4-41C7-9838-3FD6641DEC2C}"/>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textlink="">
      <xdr:nvSpPr>
        <xdr:cNvPr id="511" name="正方形/長方形 510">
          <a:extLst>
            <a:ext uri="{FF2B5EF4-FFF2-40B4-BE49-F238E27FC236}">
              <a16:creationId xmlns:a16="http://schemas.microsoft.com/office/drawing/2014/main" id="{5665D0C9-1453-4263-81AC-2423EDBF3D8E}"/>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textlink="">
      <xdr:nvSpPr>
        <xdr:cNvPr id="512" name="正方形/長方形 511">
          <a:extLst>
            <a:ext uri="{FF2B5EF4-FFF2-40B4-BE49-F238E27FC236}">
              <a16:creationId xmlns:a16="http://schemas.microsoft.com/office/drawing/2014/main" id="{81AE2AF3-A8D5-4B4F-8EAB-94BE2A19C9E1}"/>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textlink="">
      <xdr:nvSpPr>
        <xdr:cNvPr id="513" name="正方形/長方形 512">
          <a:extLst>
            <a:ext uri="{FF2B5EF4-FFF2-40B4-BE49-F238E27FC236}">
              <a16:creationId xmlns:a16="http://schemas.microsoft.com/office/drawing/2014/main" id="{ECA68BCD-78D9-4009-B862-62C42F9B99EE}"/>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textlink="">
      <xdr:nvSpPr>
        <xdr:cNvPr id="514" name="正方形/長方形 513">
          <a:extLst>
            <a:ext uri="{FF2B5EF4-FFF2-40B4-BE49-F238E27FC236}">
              <a16:creationId xmlns:a16="http://schemas.microsoft.com/office/drawing/2014/main" id="{8FE23579-1EF2-42B4-9872-5A466615E6D3}"/>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textlink="">
      <xdr:nvSpPr>
        <xdr:cNvPr id="515" name="正方形/長方形 514">
          <a:extLst>
            <a:ext uri="{FF2B5EF4-FFF2-40B4-BE49-F238E27FC236}">
              <a16:creationId xmlns:a16="http://schemas.microsoft.com/office/drawing/2014/main" id="{EA940EBB-206C-4D12-8802-52EEF4719527}"/>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51</xdr:row>
      <xdr:rowOff>120650</xdr:rowOff>
    </xdr:from>
    <xdr:to>
      <xdr:col>85</xdr:col>
      <xdr:colOff>63500</xdr:colOff>
      <xdr:row>53</xdr:row>
      <xdr:rowOff>31750</xdr:rowOff>
    </xdr:to>
    <xdr:sp textlink="">
      <xdr:nvSpPr>
        <xdr:cNvPr id="516" name="正方形/長方形 515">
          <a:extLst>
            <a:ext uri="{FF2B5EF4-FFF2-40B4-BE49-F238E27FC236}">
              <a16:creationId xmlns:a16="http://schemas.microsoft.com/office/drawing/2014/main" id="{03A27488-EEA4-4AF3-BE1D-E199AC1DC118}"/>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textlink="">
      <xdr:nvSpPr>
        <xdr:cNvPr id="517" name="正方形/長方形 516">
          <a:extLst>
            <a:ext uri="{FF2B5EF4-FFF2-40B4-BE49-F238E27FC236}">
              <a16:creationId xmlns:a16="http://schemas.microsoft.com/office/drawing/2014/main" id="{49EE4126-F5AE-49DB-A64A-9591E4474B26}"/>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textlink="">
      <xdr:nvSpPr>
        <xdr:cNvPr id="518" name="テキスト ボックス 517">
          <a:extLst>
            <a:ext uri="{FF2B5EF4-FFF2-40B4-BE49-F238E27FC236}">
              <a16:creationId xmlns:a16="http://schemas.microsoft.com/office/drawing/2014/main" id="{2602A001-F6D1-4746-9BF0-56775C7406FA}"/>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05F91A48-46AA-40CB-AD40-AA596B630ECD}"/>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textlink="">
      <xdr:nvSpPr>
        <xdr:cNvPr id="520" name="テキスト ボックス 519">
          <a:extLst>
            <a:ext uri="{FF2B5EF4-FFF2-40B4-BE49-F238E27FC236}">
              <a16:creationId xmlns:a16="http://schemas.microsoft.com/office/drawing/2014/main" id="{36175134-B02F-4712-9210-08BA1A266A30}"/>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a:extLst>
            <a:ext uri="{FF2B5EF4-FFF2-40B4-BE49-F238E27FC236}">
              <a16:creationId xmlns:a16="http://schemas.microsoft.com/office/drawing/2014/main" id="{0F54FCFE-99B3-4EA3-BC06-9F7CE880F7C4}"/>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textlink="">
      <xdr:nvSpPr>
        <xdr:cNvPr id="522" name="テキスト ボックス 521">
          <a:extLst>
            <a:ext uri="{FF2B5EF4-FFF2-40B4-BE49-F238E27FC236}">
              <a16:creationId xmlns:a16="http://schemas.microsoft.com/office/drawing/2014/main" id="{CA2DDB71-FD8A-4C57-918A-76CAEFC750FE}"/>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a:extLst>
            <a:ext uri="{FF2B5EF4-FFF2-40B4-BE49-F238E27FC236}">
              <a16:creationId xmlns:a16="http://schemas.microsoft.com/office/drawing/2014/main" id="{5B18CF98-2D52-46D6-BAFE-DBACC450A535}"/>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textlink="">
      <xdr:nvSpPr>
        <xdr:cNvPr id="524" name="テキスト ボックス 523">
          <a:extLst>
            <a:ext uri="{FF2B5EF4-FFF2-40B4-BE49-F238E27FC236}">
              <a16:creationId xmlns:a16="http://schemas.microsoft.com/office/drawing/2014/main" id="{B4D810C6-FB8C-41F5-9ED8-C53B70DA6385}"/>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a:extLst>
            <a:ext uri="{FF2B5EF4-FFF2-40B4-BE49-F238E27FC236}">
              <a16:creationId xmlns:a16="http://schemas.microsoft.com/office/drawing/2014/main" id="{9F09D4FC-BD25-4005-9DE1-F2B99AC04D36}"/>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textlink="">
      <xdr:nvSpPr>
        <xdr:cNvPr id="526" name="テキスト ボックス 525">
          <a:extLst>
            <a:ext uri="{FF2B5EF4-FFF2-40B4-BE49-F238E27FC236}">
              <a16:creationId xmlns:a16="http://schemas.microsoft.com/office/drawing/2014/main" id="{830D182E-0D42-48B4-9138-F4560475C292}"/>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a:extLst>
            <a:ext uri="{FF2B5EF4-FFF2-40B4-BE49-F238E27FC236}">
              <a16:creationId xmlns:a16="http://schemas.microsoft.com/office/drawing/2014/main" id="{1A2B8547-1684-4FCC-978A-2C10F4FD91EB}"/>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textlink="">
      <xdr:nvSpPr>
        <xdr:cNvPr id="528" name="テキスト ボックス 527">
          <a:extLst>
            <a:ext uri="{FF2B5EF4-FFF2-40B4-BE49-F238E27FC236}">
              <a16:creationId xmlns:a16="http://schemas.microsoft.com/office/drawing/2014/main" id="{0404E1EC-8ECF-4DC3-9757-4D8F87774AB5}"/>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a:extLst>
            <a:ext uri="{FF2B5EF4-FFF2-40B4-BE49-F238E27FC236}">
              <a16:creationId xmlns:a16="http://schemas.microsoft.com/office/drawing/2014/main" id="{9E88ED2E-9798-424A-B057-1A4CF23FA1E2}"/>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textlink="">
      <xdr:nvSpPr>
        <xdr:cNvPr id="530" name="テキスト ボックス 529">
          <a:extLst>
            <a:ext uri="{FF2B5EF4-FFF2-40B4-BE49-F238E27FC236}">
              <a16:creationId xmlns:a16="http://schemas.microsoft.com/office/drawing/2014/main" id="{52DE1066-68AF-408E-A6C8-B69CE9C2489E}"/>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562080CF-7BF4-4637-97E8-D9E1B5F8A005}"/>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textlink="">
      <xdr:nvSpPr>
        <xdr:cNvPr id="532" name="テキスト ボックス 531">
          <a:extLst>
            <a:ext uri="{FF2B5EF4-FFF2-40B4-BE49-F238E27FC236}">
              <a16:creationId xmlns:a16="http://schemas.microsoft.com/office/drawing/2014/main" id="{AFC57F0A-5BD0-4D59-B5B1-B129EF4ECD13}"/>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textlink="">
      <xdr:nvSpPr>
        <xdr:cNvPr id="533" name="【学校施設】&#10;有形固定資産減価償却率グラフ枠">
          <a:extLst>
            <a:ext uri="{FF2B5EF4-FFF2-40B4-BE49-F238E27FC236}">
              <a16:creationId xmlns:a16="http://schemas.microsoft.com/office/drawing/2014/main" id="{C9EC53FD-8113-4DAD-82C2-5200773024E7}"/>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534" name="直線コネクタ 533">
          <a:extLst>
            <a:ext uri="{FF2B5EF4-FFF2-40B4-BE49-F238E27FC236}">
              <a16:creationId xmlns:a16="http://schemas.microsoft.com/office/drawing/2014/main" id="{26656973-A9EE-4444-9EB5-677A4908B10D}"/>
            </a:ext>
          </a:extLst>
        </xdr:cNvPr>
        <xdr:cNvCxnSpPr/>
      </xdr:nvCxnSpPr>
      <xdr:spPr>
        <a:xfrm flipV="1">
          <a:off x="14375764" y="9572625"/>
          <a:ext cx="0" cy="1125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textlink="">
      <xdr:nvSpPr>
        <xdr:cNvPr id="535" name="【学校施設】&#10;有形固定資産減価償却率最小値テキスト">
          <a:extLst>
            <a:ext uri="{FF2B5EF4-FFF2-40B4-BE49-F238E27FC236}">
              <a16:creationId xmlns:a16="http://schemas.microsoft.com/office/drawing/2014/main" id="{74F7971C-4910-4316-99C3-09D0E48A76C3}"/>
            </a:ext>
          </a:extLst>
        </xdr:cNvPr>
        <xdr:cNvSpPr txBox="1"/>
      </xdr:nvSpPr>
      <xdr:spPr>
        <a:xfrm>
          <a:off x="14414500" y="1070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6" name="直線コネクタ 535">
          <a:extLst>
            <a:ext uri="{FF2B5EF4-FFF2-40B4-BE49-F238E27FC236}">
              <a16:creationId xmlns:a16="http://schemas.microsoft.com/office/drawing/2014/main" id="{1CDF6776-B017-4F7D-B849-0B64FD532E7F}"/>
            </a:ext>
          </a:extLst>
        </xdr:cNvPr>
        <xdr:cNvCxnSpPr/>
      </xdr:nvCxnSpPr>
      <xdr:spPr>
        <a:xfrm>
          <a:off x="14287500" y="106984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textlink="">
      <xdr:nvSpPr>
        <xdr:cNvPr id="537" name="【学校施設】&#10;有形固定資産減価償却率最大値テキスト">
          <a:extLst>
            <a:ext uri="{FF2B5EF4-FFF2-40B4-BE49-F238E27FC236}">
              <a16:creationId xmlns:a16="http://schemas.microsoft.com/office/drawing/2014/main" id="{13A4A8BD-998B-4178-88A5-08143EB199CD}"/>
            </a:ext>
          </a:extLst>
        </xdr:cNvPr>
        <xdr:cNvSpPr txBox="1"/>
      </xdr:nvSpPr>
      <xdr:spPr>
        <a:xfrm>
          <a:off x="14414500" y="9355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538" name="直線コネクタ 537">
          <a:extLst>
            <a:ext uri="{FF2B5EF4-FFF2-40B4-BE49-F238E27FC236}">
              <a16:creationId xmlns:a16="http://schemas.microsoft.com/office/drawing/2014/main" id="{CD20129C-A364-4C1C-AD0F-14A13A38F1E7}"/>
            </a:ext>
          </a:extLst>
        </xdr:cNvPr>
        <xdr:cNvCxnSpPr/>
      </xdr:nvCxnSpPr>
      <xdr:spPr>
        <a:xfrm>
          <a:off x="14287500" y="95726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107332</xdr:rowOff>
    </xdr:from>
    <xdr:ext cx="405111" cy="259045"/>
    <xdr:sp textlink="">
      <xdr:nvSpPr>
        <xdr:cNvPr id="539" name="【学校施設】&#10;有形固定資産減価償却率平均値テキスト">
          <a:extLst>
            <a:ext uri="{FF2B5EF4-FFF2-40B4-BE49-F238E27FC236}">
              <a16:creationId xmlns:a16="http://schemas.microsoft.com/office/drawing/2014/main" id="{1C06B40A-A31F-4141-B137-2506ABF5E91A}"/>
            </a:ext>
          </a:extLst>
        </xdr:cNvPr>
        <xdr:cNvSpPr txBox="1"/>
      </xdr:nvSpPr>
      <xdr:spPr>
        <a:xfrm>
          <a:off x="14414500" y="99980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textlink="">
      <xdr:nvSpPr>
        <xdr:cNvPr id="540" name="フローチャート: 判断 539">
          <a:extLst>
            <a:ext uri="{FF2B5EF4-FFF2-40B4-BE49-F238E27FC236}">
              <a16:creationId xmlns:a16="http://schemas.microsoft.com/office/drawing/2014/main" id="{83DDBEE3-1F2D-495C-B5C7-5D76A0209C10}"/>
            </a:ext>
          </a:extLst>
        </xdr:cNvPr>
        <xdr:cNvSpPr/>
      </xdr:nvSpPr>
      <xdr:spPr>
        <a:xfrm>
          <a:off x="14325600" y="1014285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textlink="">
      <xdr:nvSpPr>
        <xdr:cNvPr id="541" name="フローチャート: 判断 540">
          <a:extLst>
            <a:ext uri="{FF2B5EF4-FFF2-40B4-BE49-F238E27FC236}">
              <a16:creationId xmlns:a16="http://schemas.microsoft.com/office/drawing/2014/main" id="{9490AFC7-5402-4C6B-8A4B-737BA64A917D}"/>
            </a:ext>
          </a:extLst>
        </xdr:cNvPr>
        <xdr:cNvSpPr/>
      </xdr:nvSpPr>
      <xdr:spPr>
        <a:xfrm>
          <a:off x="13578840" y="101390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textlink="">
      <xdr:nvSpPr>
        <xdr:cNvPr id="542" name="フローチャート: 判断 541">
          <a:extLst>
            <a:ext uri="{FF2B5EF4-FFF2-40B4-BE49-F238E27FC236}">
              <a16:creationId xmlns:a16="http://schemas.microsoft.com/office/drawing/2014/main" id="{C408491C-FC30-433F-8644-E3D51744DF40}"/>
            </a:ext>
          </a:extLst>
        </xdr:cNvPr>
        <xdr:cNvSpPr/>
      </xdr:nvSpPr>
      <xdr:spPr>
        <a:xfrm>
          <a:off x="12804140" y="10129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textlink="">
      <xdr:nvSpPr>
        <xdr:cNvPr id="543" name="フローチャート: 判断 542">
          <a:extLst>
            <a:ext uri="{FF2B5EF4-FFF2-40B4-BE49-F238E27FC236}">
              <a16:creationId xmlns:a16="http://schemas.microsoft.com/office/drawing/2014/main" id="{97CB38B2-7C28-44A6-B23B-48C36D332AC5}"/>
            </a:ext>
          </a:extLst>
        </xdr:cNvPr>
        <xdr:cNvSpPr/>
      </xdr:nvSpPr>
      <xdr:spPr>
        <a:xfrm>
          <a:off x="12029440" y="101180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105410</xdr:rowOff>
    </xdr:from>
    <xdr:to>
      <xdr:col>67</xdr:col>
      <xdr:colOff>101600</xdr:colOff>
      <xdr:row>60</xdr:row>
      <xdr:rowOff>35560</xdr:rowOff>
    </xdr:to>
    <xdr:sp textlink="">
      <xdr:nvSpPr>
        <xdr:cNvPr id="544" name="フローチャート: 判断 543">
          <a:extLst>
            <a:ext uri="{FF2B5EF4-FFF2-40B4-BE49-F238E27FC236}">
              <a16:creationId xmlns:a16="http://schemas.microsoft.com/office/drawing/2014/main" id="{180B2E4E-FAA0-4A46-B898-9B46C3425E06}"/>
            </a:ext>
          </a:extLst>
        </xdr:cNvPr>
        <xdr:cNvSpPr/>
      </xdr:nvSpPr>
      <xdr:spPr>
        <a:xfrm>
          <a:off x="11231880" y="99961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textlink="">
      <xdr:nvSpPr>
        <xdr:cNvPr id="545" name="テキスト ボックス 544">
          <a:extLst>
            <a:ext uri="{FF2B5EF4-FFF2-40B4-BE49-F238E27FC236}">
              <a16:creationId xmlns:a16="http://schemas.microsoft.com/office/drawing/2014/main" id="{24B49165-EE7A-4DD0-9189-C6D3126D1766}"/>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textlink="">
      <xdr:nvSpPr>
        <xdr:cNvPr id="546" name="テキスト ボックス 545">
          <a:extLst>
            <a:ext uri="{FF2B5EF4-FFF2-40B4-BE49-F238E27FC236}">
              <a16:creationId xmlns:a16="http://schemas.microsoft.com/office/drawing/2014/main" id="{447C0896-39D2-4C24-A9DB-68BCE9266D75}"/>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textlink="">
      <xdr:nvSpPr>
        <xdr:cNvPr id="547" name="テキスト ボックス 546">
          <a:extLst>
            <a:ext uri="{FF2B5EF4-FFF2-40B4-BE49-F238E27FC236}">
              <a16:creationId xmlns:a16="http://schemas.microsoft.com/office/drawing/2014/main" id="{1153156E-8C05-448C-B980-CA771BE6BAA9}"/>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textlink="">
      <xdr:nvSpPr>
        <xdr:cNvPr id="548" name="テキスト ボックス 547">
          <a:extLst>
            <a:ext uri="{FF2B5EF4-FFF2-40B4-BE49-F238E27FC236}">
              <a16:creationId xmlns:a16="http://schemas.microsoft.com/office/drawing/2014/main" id="{129DBFB7-61C8-458A-A306-6A642F40ED83}"/>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textlink="">
      <xdr:nvSpPr>
        <xdr:cNvPr id="549" name="テキスト ボックス 548">
          <a:extLst>
            <a:ext uri="{FF2B5EF4-FFF2-40B4-BE49-F238E27FC236}">
              <a16:creationId xmlns:a16="http://schemas.microsoft.com/office/drawing/2014/main" id="{F6D282F9-AA8B-45FB-8F81-F132E531D931}"/>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31115</xdr:rowOff>
    </xdr:from>
    <xdr:to>
      <xdr:col>85</xdr:col>
      <xdr:colOff>177800</xdr:colOff>
      <xdr:row>61</xdr:row>
      <xdr:rowOff>132715</xdr:rowOff>
    </xdr:to>
    <xdr:sp textlink="">
      <xdr:nvSpPr>
        <xdr:cNvPr id="550" name="楕円 549">
          <a:extLst>
            <a:ext uri="{FF2B5EF4-FFF2-40B4-BE49-F238E27FC236}">
              <a16:creationId xmlns:a16="http://schemas.microsoft.com/office/drawing/2014/main" id="{D0D1A979-215D-4EFA-8F3B-1D1A3DA2133A}"/>
            </a:ext>
          </a:extLst>
        </xdr:cNvPr>
        <xdr:cNvSpPr/>
      </xdr:nvSpPr>
      <xdr:spPr>
        <a:xfrm>
          <a:off x="14325600" y="1025715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9542</xdr:rowOff>
    </xdr:from>
    <xdr:ext cx="405111" cy="259045"/>
    <xdr:sp textlink="">
      <xdr:nvSpPr>
        <xdr:cNvPr id="551" name="【学校施設】&#10;有形固定資産減価償却率該当値テキスト">
          <a:extLst>
            <a:ext uri="{FF2B5EF4-FFF2-40B4-BE49-F238E27FC236}">
              <a16:creationId xmlns:a16="http://schemas.microsoft.com/office/drawing/2014/main" id="{8AE78230-6054-43A7-8152-3C5F9382BEA7}"/>
            </a:ext>
          </a:extLst>
        </xdr:cNvPr>
        <xdr:cNvSpPr txBox="1"/>
      </xdr:nvSpPr>
      <xdr:spPr>
        <a:xfrm>
          <a:off x="14414500" y="1023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13970</xdr:rowOff>
    </xdr:from>
    <xdr:to>
      <xdr:col>81</xdr:col>
      <xdr:colOff>101600</xdr:colOff>
      <xdr:row>61</xdr:row>
      <xdr:rowOff>115570</xdr:rowOff>
    </xdr:to>
    <xdr:sp textlink="">
      <xdr:nvSpPr>
        <xdr:cNvPr id="552" name="楕円 551">
          <a:extLst>
            <a:ext uri="{FF2B5EF4-FFF2-40B4-BE49-F238E27FC236}">
              <a16:creationId xmlns:a16="http://schemas.microsoft.com/office/drawing/2014/main" id="{69DD0328-F414-45D2-86C3-7FF07CE3E76D}"/>
            </a:ext>
          </a:extLst>
        </xdr:cNvPr>
        <xdr:cNvSpPr/>
      </xdr:nvSpPr>
      <xdr:spPr>
        <a:xfrm>
          <a:off x="13578840" y="1024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64770</xdr:rowOff>
    </xdr:from>
    <xdr:to>
      <xdr:col>85</xdr:col>
      <xdr:colOff>127000</xdr:colOff>
      <xdr:row>61</xdr:row>
      <xdr:rowOff>81915</xdr:rowOff>
    </xdr:to>
    <xdr:cxnSp macro="">
      <xdr:nvCxnSpPr>
        <xdr:cNvPr id="553" name="直線コネクタ 552">
          <a:extLst>
            <a:ext uri="{FF2B5EF4-FFF2-40B4-BE49-F238E27FC236}">
              <a16:creationId xmlns:a16="http://schemas.microsoft.com/office/drawing/2014/main" id="{81CDB7BA-E6F3-4A1A-876D-C5C5B74DBEF5}"/>
            </a:ext>
          </a:extLst>
        </xdr:cNvPr>
        <xdr:cNvCxnSpPr/>
      </xdr:nvCxnSpPr>
      <xdr:spPr>
        <a:xfrm>
          <a:off x="13629640" y="10290810"/>
          <a:ext cx="74676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160655</xdr:rowOff>
    </xdr:from>
    <xdr:to>
      <xdr:col>76</xdr:col>
      <xdr:colOff>165100</xdr:colOff>
      <xdr:row>61</xdr:row>
      <xdr:rowOff>90805</xdr:rowOff>
    </xdr:to>
    <xdr:sp textlink="">
      <xdr:nvSpPr>
        <xdr:cNvPr id="554" name="楕円 553">
          <a:extLst>
            <a:ext uri="{FF2B5EF4-FFF2-40B4-BE49-F238E27FC236}">
              <a16:creationId xmlns:a16="http://schemas.microsoft.com/office/drawing/2014/main" id="{4966D57C-C3A7-43D8-A0C4-5A34FB607D81}"/>
            </a:ext>
          </a:extLst>
        </xdr:cNvPr>
        <xdr:cNvSpPr/>
      </xdr:nvSpPr>
      <xdr:spPr>
        <a:xfrm>
          <a:off x="12804140" y="102190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40005</xdr:rowOff>
    </xdr:from>
    <xdr:to>
      <xdr:col>81</xdr:col>
      <xdr:colOff>50800</xdr:colOff>
      <xdr:row>61</xdr:row>
      <xdr:rowOff>64770</xdr:rowOff>
    </xdr:to>
    <xdr:cxnSp macro="">
      <xdr:nvCxnSpPr>
        <xdr:cNvPr id="555" name="直線コネクタ 554">
          <a:extLst>
            <a:ext uri="{FF2B5EF4-FFF2-40B4-BE49-F238E27FC236}">
              <a16:creationId xmlns:a16="http://schemas.microsoft.com/office/drawing/2014/main" id="{C6FC0FEC-BCBB-4AE7-BA77-69DF631372FD}"/>
            </a:ext>
          </a:extLst>
        </xdr:cNvPr>
        <xdr:cNvCxnSpPr/>
      </xdr:nvCxnSpPr>
      <xdr:spPr>
        <a:xfrm>
          <a:off x="12854940" y="10266045"/>
          <a:ext cx="7747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147320</xdr:rowOff>
    </xdr:from>
    <xdr:to>
      <xdr:col>72</xdr:col>
      <xdr:colOff>38100</xdr:colOff>
      <xdr:row>61</xdr:row>
      <xdr:rowOff>77470</xdr:rowOff>
    </xdr:to>
    <xdr:sp textlink="">
      <xdr:nvSpPr>
        <xdr:cNvPr id="556" name="楕円 555">
          <a:extLst>
            <a:ext uri="{FF2B5EF4-FFF2-40B4-BE49-F238E27FC236}">
              <a16:creationId xmlns:a16="http://schemas.microsoft.com/office/drawing/2014/main" id="{30FD8F78-01B5-4388-BB80-4E34366E4753}"/>
            </a:ext>
          </a:extLst>
        </xdr:cNvPr>
        <xdr:cNvSpPr/>
      </xdr:nvSpPr>
      <xdr:spPr>
        <a:xfrm>
          <a:off x="12029440" y="102057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26670</xdr:rowOff>
    </xdr:from>
    <xdr:to>
      <xdr:col>76</xdr:col>
      <xdr:colOff>114300</xdr:colOff>
      <xdr:row>61</xdr:row>
      <xdr:rowOff>40005</xdr:rowOff>
    </xdr:to>
    <xdr:cxnSp macro="">
      <xdr:nvCxnSpPr>
        <xdr:cNvPr id="557" name="直線コネクタ 556">
          <a:extLst>
            <a:ext uri="{FF2B5EF4-FFF2-40B4-BE49-F238E27FC236}">
              <a16:creationId xmlns:a16="http://schemas.microsoft.com/office/drawing/2014/main" id="{83823881-9D97-4B1A-90FD-748B4C861EC7}"/>
            </a:ext>
          </a:extLst>
        </xdr:cNvPr>
        <xdr:cNvCxnSpPr/>
      </xdr:nvCxnSpPr>
      <xdr:spPr>
        <a:xfrm>
          <a:off x="12072620" y="10252710"/>
          <a:ext cx="78232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122555</xdr:rowOff>
    </xdr:from>
    <xdr:to>
      <xdr:col>67</xdr:col>
      <xdr:colOff>101600</xdr:colOff>
      <xdr:row>61</xdr:row>
      <xdr:rowOff>52705</xdr:rowOff>
    </xdr:to>
    <xdr:sp textlink="">
      <xdr:nvSpPr>
        <xdr:cNvPr id="558" name="楕円 557">
          <a:extLst>
            <a:ext uri="{FF2B5EF4-FFF2-40B4-BE49-F238E27FC236}">
              <a16:creationId xmlns:a16="http://schemas.microsoft.com/office/drawing/2014/main" id="{B9A401D8-4C63-431E-9FDA-1D529D1A3667}"/>
            </a:ext>
          </a:extLst>
        </xdr:cNvPr>
        <xdr:cNvSpPr/>
      </xdr:nvSpPr>
      <xdr:spPr>
        <a:xfrm>
          <a:off x="11231880" y="101809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1905</xdr:rowOff>
    </xdr:from>
    <xdr:to>
      <xdr:col>71</xdr:col>
      <xdr:colOff>177800</xdr:colOff>
      <xdr:row>61</xdr:row>
      <xdr:rowOff>26670</xdr:rowOff>
    </xdr:to>
    <xdr:cxnSp macro="">
      <xdr:nvCxnSpPr>
        <xdr:cNvPr id="559" name="直線コネクタ 558">
          <a:extLst>
            <a:ext uri="{FF2B5EF4-FFF2-40B4-BE49-F238E27FC236}">
              <a16:creationId xmlns:a16="http://schemas.microsoft.com/office/drawing/2014/main" id="{BB4B2002-3640-4E51-8911-03E04C16E2F7}"/>
            </a:ext>
          </a:extLst>
        </xdr:cNvPr>
        <xdr:cNvCxnSpPr/>
      </xdr:nvCxnSpPr>
      <xdr:spPr>
        <a:xfrm>
          <a:off x="11282680" y="10227945"/>
          <a:ext cx="78994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27322</xdr:rowOff>
    </xdr:from>
    <xdr:ext cx="405111" cy="259045"/>
    <xdr:sp textlink="">
      <xdr:nvSpPr>
        <xdr:cNvPr id="560" name="n_1aveValue【学校施設】&#10;有形固定資産減価償却率">
          <a:extLst>
            <a:ext uri="{FF2B5EF4-FFF2-40B4-BE49-F238E27FC236}">
              <a16:creationId xmlns:a16="http://schemas.microsoft.com/office/drawing/2014/main" id="{F0316F14-6441-4CBA-961A-333E9270F7E7}"/>
            </a:ext>
          </a:extLst>
        </xdr:cNvPr>
        <xdr:cNvSpPr txBox="1"/>
      </xdr:nvSpPr>
      <xdr:spPr>
        <a:xfrm>
          <a:off x="13437244" y="991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17797</xdr:rowOff>
    </xdr:from>
    <xdr:ext cx="405111" cy="259045"/>
    <xdr:sp textlink="">
      <xdr:nvSpPr>
        <xdr:cNvPr id="561" name="n_2aveValue【学校施設】&#10;有形固定資産減価償却率">
          <a:extLst>
            <a:ext uri="{FF2B5EF4-FFF2-40B4-BE49-F238E27FC236}">
              <a16:creationId xmlns:a16="http://schemas.microsoft.com/office/drawing/2014/main" id="{35DCA427-92C3-405B-AEC6-336FA7730492}"/>
            </a:ext>
          </a:extLst>
        </xdr:cNvPr>
        <xdr:cNvSpPr txBox="1"/>
      </xdr:nvSpPr>
      <xdr:spPr>
        <a:xfrm>
          <a:off x="126752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6367</xdr:rowOff>
    </xdr:from>
    <xdr:ext cx="405111" cy="259045"/>
    <xdr:sp textlink="">
      <xdr:nvSpPr>
        <xdr:cNvPr id="562" name="n_3aveValue【学校施設】&#10;有形固定資産減価償却率">
          <a:extLst>
            <a:ext uri="{FF2B5EF4-FFF2-40B4-BE49-F238E27FC236}">
              <a16:creationId xmlns:a16="http://schemas.microsoft.com/office/drawing/2014/main" id="{127FB420-C487-43F8-A4C0-8AED939AFBC3}"/>
            </a:ext>
          </a:extLst>
        </xdr:cNvPr>
        <xdr:cNvSpPr txBox="1"/>
      </xdr:nvSpPr>
      <xdr:spPr>
        <a:xfrm>
          <a:off x="1190054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52087</xdr:rowOff>
    </xdr:from>
    <xdr:ext cx="405111" cy="259045"/>
    <xdr:sp textlink="">
      <xdr:nvSpPr>
        <xdr:cNvPr id="563" name="n_4aveValue【学校施設】&#10;有形固定資産減価償却率">
          <a:extLst>
            <a:ext uri="{FF2B5EF4-FFF2-40B4-BE49-F238E27FC236}">
              <a16:creationId xmlns:a16="http://schemas.microsoft.com/office/drawing/2014/main" id="{2F61B373-4786-4CD3-AC6C-A4CC524BD959}"/>
            </a:ext>
          </a:extLst>
        </xdr:cNvPr>
        <xdr:cNvSpPr txBox="1"/>
      </xdr:nvSpPr>
      <xdr:spPr>
        <a:xfrm>
          <a:off x="11102984" y="977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106697</xdr:rowOff>
    </xdr:from>
    <xdr:ext cx="405111" cy="259045"/>
    <xdr:sp textlink="">
      <xdr:nvSpPr>
        <xdr:cNvPr id="564" name="n_1mainValue【学校施設】&#10;有形固定資産減価償却率">
          <a:extLst>
            <a:ext uri="{FF2B5EF4-FFF2-40B4-BE49-F238E27FC236}">
              <a16:creationId xmlns:a16="http://schemas.microsoft.com/office/drawing/2014/main" id="{E75C32A3-CABF-4F51-A5AF-27389001AA20}"/>
            </a:ext>
          </a:extLst>
        </xdr:cNvPr>
        <xdr:cNvSpPr txBox="1"/>
      </xdr:nvSpPr>
      <xdr:spPr>
        <a:xfrm>
          <a:off x="13437244" y="10332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81932</xdr:rowOff>
    </xdr:from>
    <xdr:ext cx="405111" cy="259045"/>
    <xdr:sp textlink="">
      <xdr:nvSpPr>
        <xdr:cNvPr id="565" name="n_2mainValue【学校施設】&#10;有形固定資産減価償却率">
          <a:extLst>
            <a:ext uri="{FF2B5EF4-FFF2-40B4-BE49-F238E27FC236}">
              <a16:creationId xmlns:a16="http://schemas.microsoft.com/office/drawing/2014/main" id="{63ADFDD6-78E2-4D36-B815-CFCEA51D6ADF}"/>
            </a:ext>
          </a:extLst>
        </xdr:cNvPr>
        <xdr:cNvSpPr txBox="1"/>
      </xdr:nvSpPr>
      <xdr:spPr>
        <a:xfrm>
          <a:off x="12675244" y="1030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68597</xdr:rowOff>
    </xdr:from>
    <xdr:ext cx="405111" cy="259045"/>
    <xdr:sp textlink="">
      <xdr:nvSpPr>
        <xdr:cNvPr id="566" name="n_3mainValue【学校施設】&#10;有形固定資産減価償却率">
          <a:extLst>
            <a:ext uri="{FF2B5EF4-FFF2-40B4-BE49-F238E27FC236}">
              <a16:creationId xmlns:a16="http://schemas.microsoft.com/office/drawing/2014/main" id="{20DC8AC3-36AE-495F-A56D-BA64695F7032}"/>
            </a:ext>
          </a:extLst>
        </xdr:cNvPr>
        <xdr:cNvSpPr txBox="1"/>
      </xdr:nvSpPr>
      <xdr:spPr>
        <a:xfrm>
          <a:off x="11900544" y="1029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43832</xdr:rowOff>
    </xdr:from>
    <xdr:ext cx="405111" cy="259045"/>
    <xdr:sp textlink="">
      <xdr:nvSpPr>
        <xdr:cNvPr id="567" name="n_4mainValue【学校施設】&#10;有形固定資産減価償却率">
          <a:extLst>
            <a:ext uri="{FF2B5EF4-FFF2-40B4-BE49-F238E27FC236}">
              <a16:creationId xmlns:a16="http://schemas.microsoft.com/office/drawing/2014/main" id="{5FD1DAF9-7342-44EE-BEBC-9CF2F59D2419}"/>
            </a:ext>
          </a:extLst>
        </xdr:cNvPr>
        <xdr:cNvSpPr txBox="1"/>
      </xdr:nvSpPr>
      <xdr:spPr>
        <a:xfrm>
          <a:off x="11102984" y="10269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textlink="">
      <xdr:nvSpPr>
        <xdr:cNvPr id="568" name="正方形/長方形 567">
          <a:extLst>
            <a:ext uri="{FF2B5EF4-FFF2-40B4-BE49-F238E27FC236}">
              <a16:creationId xmlns:a16="http://schemas.microsoft.com/office/drawing/2014/main" id="{671DDB11-8227-4207-9F72-90D7641E555B}"/>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textlink="">
      <xdr:nvSpPr>
        <xdr:cNvPr id="569" name="正方形/長方形 568">
          <a:extLst>
            <a:ext uri="{FF2B5EF4-FFF2-40B4-BE49-F238E27FC236}">
              <a16:creationId xmlns:a16="http://schemas.microsoft.com/office/drawing/2014/main" id="{27A05E55-562F-4B32-9042-761C5A778F95}"/>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textlink="">
      <xdr:nvSpPr>
        <xdr:cNvPr id="570" name="正方形/長方形 569">
          <a:extLst>
            <a:ext uri="{FF2B5EF4-FFF2-40B4-BE49-F238E27FC236}">
              <a16:creationId xmlns:a16="http://schemas.microsoft.com/office/drawing/2014/main" id="{B67648C6-CF43-4263-BCD4-40CAC0730952}"/>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textlink="">
      <xdr:nvSpPr>
        <xdr:cNvPr id="571" name="正方形/長方形 570">
          <a:extLst>
            <a:ext uri="{FF2B5EF4-FFF2-40B4-BE49-F238E27FC236}">
              <a16:creationId xmlns:a16="http://schemas.microsoft.com/office/drawing/2014/main" id="{B48793D9-0263-4A81-B164-AC5D52CC816E}"/>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textlink="">
      <xdr:nvSpPr>
        <xdr:cNvPr id="572" name="正方形/長方形 571">
          <a:extLst>
            <a:ext uri="{FF2B5EF4-FFF2-40B4-BE49-F238E27FC236}">
              <a16:creationId xmlns:a16="http://schemas.microsoft.com/office/drawing/2014/main" id="{48212FBF-F6DA-42C1-A5C0-F89329EDFE45}"/>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textlink="">
      <xdr:nvSpPr>
        <xdr:cNvPr id="573" name="正方形/長方形 572">
          <a:extLst>
            <a:ext uri="{FF2B5EF4-FFF2-40B4-BE49-F238E27FC236}">
              <a16:creationId xmlns:a16="http://schemas.microsoft.com/office/drawing/2014/main" id="{56806C9E-1A93-4748-81BE-1DDA382629FE}"/>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51</xdr:row>
      <xdr:rowOff>120650</xdr:rowOff>
    </xdr:from>
    <xdr:to>
      <xdr:col>116</xdr:col>
      <xdr:colOff>0</xdr:colOff>
      <xdr:row>53</xdr:row>
      <xdr:rowOff>31750</xdr:rowOff>
    </xdr:to>
    <xdr:sp textlink="">
      <xdr:nvSpPr>
        <xdr:cNvPr id="574" name="正方形/長方形 573">
          <a:extLst>
            <a:ext uri="{FF2B5EF4-FFF2-40B4-BE49-F238E27FC236}">
              <a16:creationId xmlns:a16="http://schemas.microsoft.com/office/drawing/2014/main" id="{BC22D0E2-AE03-4358-850B-5E180E5164CC}"/>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textlink="">
      <xdr:nvSpPr>
        <xdr:cNvPr id="575" name="正方形/長方形 574">
          <a:extLst>
            <a:ext uri="{FF2B5EF4-FFF2-40B4-BE49-F238E27FC236}">
              <a16:creationId xmlns:a16="http://schemas.microsoft.com/office/drawing/2014/main" id="{1712C077-8BC4-4617-BADD-4F4FAD99E385}"/>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textlink="">
      <xdr:nvSpPr>
        <xdr:cNvPr id="576" name="テキスト ボックス 575">
          <a:extLst>
            <a:ext uri="{FF2B5EF4-FFF2-40B4-BE49-F238E27FC236}">
              <a16:creationId xmlns:a16="http://schemas.microsoft.com/office/drawing/2014/main" id="{FF427F5A-7533-4F6B-887A-EF416060D5E4}"/>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E470A7D7-DAB0-4A9D-A44A-8C43DDE834B7}"/>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textlink="">
      <xdr:nvSpPr>
        <xdr:cNvPr id="578" name="テキスト ボックス 577">
          <a:extLst>
            <a:ext uri="{FF2B5EF4-FFF2-40B4-BE49-F238E27FC236}">
              <a16:creationId xmlns:a16="http://schemas.microsoft.com/office/drawing/2014/main" id="{7427DD41-118A-493F-A07C-1A2533DFEC14}"/>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9" name="直線コネクタ 578">
          <a:extLst>
            <a:ext uri="{FF2B5EF4-FFF2-40B4-BE49-F238E27FC236}">
              <a16:creationId xmlns:a16="http://schemas.microsoft.com/office/drawing/2014/main" id="{80C44C1E-F165-46F3-B5AF-E413A73064D0}"/>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textlink="">
      <xdr:nvSpPr>
        <xdr:cNvPr id="580" name="テキスト ボックス 579">
          <a:extLst>
            <a:ext uri="{FF2B5EF4-FFF2-40B4-BE49-F238E27FC236}">
              <a16:creationId xmlns:a16="http://schemas.microsoft.com/office/drawing/2014/main" id="{234AB9B1-661F-47A5-8E2C-21D8A01E8F4B}"/>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1" name="直線コネクタ 580">
          <a:extLst>
            <a:ext uri="{FF2B5EF4-FFF2-40B4-BE49-F238E27FC236}">
              <a16:creationId xmlns:a16="http://schemas.microsoft.com/office/drawing/2014/main" id="{9A009E17-F02D-4A41-965A-E5AA85F38155}"/>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textlink="">
      <xdr:nvSpPr>
        <xdr:cNvPr id="582" name="テキスト ボックス 581">
          <a:extLst>
            <a:ext uri="{FF2B5EF4-FFF2-40B4-BE49-F238E27FC236}">
              <a16:creationId xmlns:a16="http://schemas.microsoft.com/office/drawing/2014/main" id="{AA18EE5C-9608-4446-BAB4-87623E60DDDC}"/>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3" name="直線コネクタ 582">
          <a:extLst>
            <a:ext uri="{FF2B5EF4-FFF2-40B4-BE49-F238E27FC236}">
              <a16:creationId xmlns:a16="http://schemas.microsoft.com/office/drawing/2014/main" id="{48DD3589-BD3A-4EC5-8FB5-AE1DB674722E}"/>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textlink="">
      <xdr:nvSpPr>
        <xdr:cNvPr id="584" name="テキスト ボックス 583">
          <a:extLst>
            <a:ext uri="{FF2B5EF4-FFF2-40B4-BE49-F238E27FC236}">
              <a16:creationId xmlns:a16="http://schemas.microsoft.com/office/drawing/2014/main" id="{E9940121-9384-4E26-96B6-0631E6120E29}"/>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5" name="直線コネクタ 584">
          <a:extLst>
            <a:ext uri="{FF2B5EF4-FFF2-40B4-BE49-F238E27FC236}">
              <a16:creationId xmlns:a16="http://schemas.microsoft.com/office/drawing/2014/main" id="{77A5AFCD-AF4B-41C4-BE1C-F5F9683BD8D5}"/>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textlink="">
      <xdr:nvSpPr>
        <xdr:cNvPr id="586" name="テキスト ボックス 585">
          <a:extLst>
            <a:ext uri="{FF2B5EF4-FFF2-40B4-BE49-F238E27FC236}">
              <a16:creationId xmlns:a16="http://schemas.microsoft.com/office/drawing/2014/main" id="{8342F8DD-2E7F-4FF8-81D7-E73C44F4FC37}"/>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BB5E83F0-22E0-43B3-825D-7D47EF20244C}"/>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textlink="">
      <xdr:nvSpPr>
        <xdr:cNvPr id="588" name="テキスト ボックス 587">
          <a:extLst>
            <a:ext uri="{FF2B5EF4-FFF2-40B4-BE49-F238E27FC236}">
              <a16:creationId xmlns:a16="http://schemas.microsoft.com/office/drawing/2014/main" id="{2B2ED853-F9CF-4D53-8296-A55EC9602CF9}"/>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textlink="">
      <xdr:nvSpPr>
        <xdr:cNvPr id="589" name="【学校施設】&#10;一人当たり面積グラフ枠">
          <a:extLst>
            <a:ext uri="{FF2B5EF4-FFF2-40B4-BE49-F238E27FC236}">
              <a16:creationId xmlns:a16="http://schemas.microsoft.com/office/drawing/2014/main" id="{03368D6D-0D33-4850-8795-50ACE53CEFA4}"/>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590" name="直線コネクタ 589">
          <a:extLst>
            <a:ext uri="{FF2B5EF4-FFF2-40B4-BE49-F238E27FC236}">
              <a16:creationId xmlns:a16="http://schemas.microsoft.com/office/drawing/2014/main" id="{AAB4F8D1-63C6-40B5-AD18-FEF1E52EE7E6}"/>
            </a:ext>
          </a:extLst>
        </xdr:cNvPr>
        <xdr:cNvCxnSpPr/>
      </xdr:nvCxnSpPr>
      <xdr:spPr>
        <a:xfrm flipV="1">
          <a:off x="19509104" y="9287866"/>
          <a:ext cx="0" cy="1539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textlink="">
      <xdr:nvSpPr>
        <xdr:cNvPr id="591" name="【学校施設】&#10;一人当たり面積最小値テキスト">
          <a:extLst>
            <a:ext uri="{FF2B5EF4-FFF2-40B4-BE49-F238E27FC236}">
              <a16:creationId xmlns:a16="http://schemas.microsoft.com/office/drawing/2014/main" id="{3EC5BB2D-844E-427C-B45B-3FA95208E0B2}"/>
            </a:ext>
          </a:extLst>
        </xdr:cNvPr>
        <xdr:cNvSpPr txBox="1"/>
      </xdr:nvSpPr>
      <xdr:spPr>
        <a:xfrm>
          <a:off x="19547840" y="10831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592" name="直線コネクタ 591">
          <a:extLst>
            <a:ext uri="{FF2B5EF4-FFF2-40B4-BE49-F238E27FC236}">
              <a16:creationId xmlns:a16="http://schemas.microsoft.com/office/drawing/2014/main" id="{1A741FF0-FF32-4DAE-9388-F3A2B550FEE1}"/>
            </a:ext>
          </a:extLst>
        </xdr:cNvPr>
        <xdr:cNvCxnSpPr/>
      </xdr:nvCxnSpPr>
      <xdr:spPr>
        <a:xfrm>
          <a:off x="19443700" y="108272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textlink="">
      <xdr:nvSpPr>
        <xdr:cNvPr id="593" name="【学校施設】&#10;一人当たり面積最大値テキスト">
          <a:extLst>
            <a:ext uri="{FF2B5EF4-FFF2-40B4-BE49-F238E27FC236}">
              <a16:creationId xmlns:a16="http://schemas.microsoft.com/office/drawing/2014/main" id="{C6A2CC7B-6B7B-4435-9A1A-C120FD943A43}"/>
            </a:ext>
          </a:extLst>
        </xdr:cNvPr>
        <xdr:cNvSpPr txBox="1"/>
      </xdr:nvSpPr>
      <xdr:spPr>
        <a:xfrm>
          <a:off x="19547840" y="9066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594" name="直線コネクタ 593">
          <a:extLst>
            <a:ext uri="{FF2B5EF4-FFF2-40B4-BE49-F238E27FC236}">
              <a16:creationId xmlns:a16="http://schemas.microsoft.com/office/drawing/2014/main" id="{8A51358B-1E7F-424C-97CA-A4D45ED8C27C}"/>
            </a:ext>
          </a:extLst>
        </xdr:cNvPr>
        <xdr:cNvCxnSpPr/>
      </xdr:nvCxnSpPr>
      <xdr:spPr>
        <a:xfrm>
          <a:off x="19443700" y="92878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67530</xdr:rowOff>
    </xdr:from>
    <xdr:ext cx="469744" cy="259045"/>
    <xdr:sp textlink="">
      <xdr:nvSpPr>
        <xdr:cNvPr id="595" name="【学校施設】&#10;一人当たり面積平均値テキスト">
          <a:extLst>
            <a:ext uri="{FF2B5EF4-FFF2-40B4-BE49-F238E27FC236}">
              <a16:creationId xmlns:a16="http://schemas.microsoft.com/office/drawing/2014/main" id="{5B6121DE-CBFA-4FC2-80E2-B6BECEDFEC35}"/>
            </a:ext>
          </a:extLst>
        </xdr:cNvPr>
        <xdr:cNvSpPr txBox="1"/>
      </xdr:nvSpPr>
      <xdr:spPr>
        <a:xfrm>
          <a:off x="19547840" y="104612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textlink="">
      <xdr:nvSpPr>
        <xdr:cNvPr id="596" name="フローチャート: 判断 595">
          <a:extLst>
            <a:ext uri="{FF2B5EF4-FFF2-40B4-BE49-F238E27FC236}">
              <a16:creationId xmlns:a16="http://schemas.microsoft.com/office/drawing/2014/main" id="{D4B2E0AA-1B61-4DCA-A0E4-0B196F208495}"/>
            </a:ext>
          </a:extLst>
        </xdr:cNvPr>
        <xdr:cNvSpPr/>
      </xdr:nvSpPr>
      <xdr:spPr>
        <a:xfrm>
          <a:off x="19458940" y="104827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textlink="">
      <xdr:nvSpPr>
        <xdr:cNvPr id="597" name="フローチャート: 判断 596">
          <a:extLst>
            <a:ext uri="{FF2B5EF4-FFF2-40B4-BE49-F238E27FC236}">
              <a16:creationId xmlns:a16="http://schemas.microsoft.com/office/drawing/2014/main" id="{CD0A6815-CB04-484D-8D47-EDE6130EAAD0}"/>
            </a:ext>
          </a:extLst>
        </xdr:cNvPr>
        <xdr:cNvSpPr/>
      </xdr:nvSpPr>
      <xdr:spPr>
        <a:xfrm>
          <a:off x="18735040" y="104809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textlink="">
      <xdr:nvSpPr>
        <xdr:cNvPr id="598" name="フローチャート: 判断 597">
          <a:extLst>
            <a:ext uri="{FF2B5EF4-FFF2-40B4-BE49-F238E27FC236}">
              <a16:creationId xmlns:a16="http://schemas.microsoft.com/office/drawing/2014/main" id="{E2B6E978-4B8F-48A3-A045-B8BC620B8B38}"/>
            </a:ext>
          </a:extLst>
        </xdr:cNvPr>
        <xdr:cNvSpPr/>
      </xdr:nvSpPr>
      <xdr:spPr>
        <a:xfrm>
          <a:off x="17937480" y="104887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textlink="">
      <xdr:nvSpPr>
        <xdr:cNvPr id="599" name="フローチャート: 判断 598">
          <a:extLst>
            <a:ext uri="{FF2B5EF4-FFF2-40B4-BE49-F238E27FC236}">
              <a16:creationId xmlns:a16="http://schemas.microsoft.com/office/drawing/2014/main" id="{BEB48A00-7AEB-4818-A47A-2E9A157F6832}"/>
            </a:ext>
          </a:extLst>
        </xdr:cNvPr>
        <xdr:cNvSpPr/>
      </xdr:nvSpPr>
      <xdr:spPr>
        <a:xfrm>
          <a:off x="17162780" y="104891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84074</xdr:rowOff>
    </xdr:from>
    <xdr:to>
      <xdr:col>98</xdr:col>
      <xdr:colOff>38100</xdr:colOff>
      <xdr:row>62</xdr:row>
      <xdr:rowOff>14224</xdr:rowOff>
    </xdr:to>
    <xdr:sp textlink="">
      <xdr:nvSpPr>
        <xdr:cNvPr id="600" name="フローチャート: 判断 599">
          <a:extLst>
            <a:ext uri="{FF2B5EF4-FFF2-40B4-BE49-F238E27FC236}">
              <a16:creationId xmlns:a16="http://schemas.microsoft.com/office/drawing/2014/main" id="{0BD4AE92-DF26-4E0D-91AF-989C5E8686A8}"/>
            </a:ext>
          </a:extLst>
        </xdr:cNvPr>
        <xdr:cNvSpPr/>
      </xdr:nvSpPr>
      <xdr:spPr>
        <a:xfrm>
          <a:off x="16388080" y="1031011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textlink="">
      <xdr:nvSpPr>
        <xdr:cNvPr id="601" name="テキスト ボックス 600">
          <a:extLst>
            <a:ext uri="{FF2B5EF4-FFF2-40B4-BE49-F238E27FC236}">
              <a16:creationId xmlns:a16="http://schemas.microsoft.com/office/drawing/2014/main" id="{75993689-4B76-4211-A96F-CAF210B3FF00}"/>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textlink="">
      <xdr:nvSpPr>
        <xdr:cNvPr id="602" name="テキスト ボックス 601">
          <a:extLst>
            <a:ext uri="{FF2B5EF4-FFF2-40B4-BE49-F238E27FC236}">
              <a16:creationId xmlns:a16="http://schemas.microsoft.com/office/drawing/2014/main" id="{E7FFE836-FA69-4B87-BF45-BFD643452526}"/>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textlink="">
      <xdr:nvSpPr>
        <xdr:cNvPr id="603" name="テキスト ボックス 602">
          <a:extLst>
            <a:ext uri="{FF2B5EF4-FFF2-40B4-BE49-F238E27FC236}">
              <a16:creationId xmlns:a16="http://schemas.microsoft.com/office/drawing/2014/main" id="{13289D37-DB8E-4136-B523-9FCA1D6F91BC}"/>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textlink="">
      <xdr:nvSpPr>
        <xdr:cNvPr id="604" name="テキスト ボックス 603">
          <a:extLst>
            <a:ext uri="{FF2B5EF4-FFF2-40B4-BE49-F238E27FC236}">
              <a16:creationId xmlns:a16="http://schemas.microsoft.com/office/drawing/2014/main" id="{9DB25F34-F123-4952-9FC2-AF8278D3AD05}"/>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textlink="">
      <xdr:nvSpPr>
        <xdr:cNvPr id="605" name="テキスト ボックス 604">
          <a:extLst>
            <a:ext uri="{FF2B5EF4-FFF2-40B4-BE49-F238E27FC236}">
              <a16:creationId xmlns:a16="http://schemas.microsoft.com/office/drawing/2014/main" id="{2302DCE5-8837-423C-B159-B334E2178AA1}"/>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85903</xdr:rowOff>
    </xdr:from>
    <xdr:to>
      <xdr:col>116</xdr:col>
      <xdr:colOff>114300</xdr:colOff>
      <xdr:row>63</xdr:row>
      <xdr:rowOff>16053</xdr:rowOff>
    </xdr:to>
    <xdr:sp textlink="">
      <xdr:nvSpPr>
        <xdr:cNvPr id="606" name="楕円 605">
          <a:extLst>
            <a:ext uri="{FF2B5EF4-FFF2-40B4-BE49-F238E27FC236}">
              <a16:creationId xmlns:a16="http://schemas.microsoft.com/office/drawing/2014/main" id="{C86DE592-5C46-4F5B-A3BA-9860C82BC660}"/>
            </a:ext>
          </a:extLst>
        </xdr:cNvPr>
        <xdr:cNvSpPr/>
      </xdr:nvSpPr>
      <xdr:spPr>
        <a:xfrm>
          <a:off x="19458940" y="104795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108780</xdr:rowOff>
    </xdr:from>
    <xdr:ext cx="469744" cy="259045"/>
    <xdr:sp textlink="">
      <xdr:nvSpPr>
        <xdr:cNvPr id="607" name="【学校施設】&#10;一人当たり面積該当値テキスト">
          <a:extLst>
            <a:ext uri="{FF2B5EF4-FFF2-40B4-BE49-F238E27FC236}">
              <a16:creationId xmlns:a16="http://schemas.microsoft.com/office/drawing/2014/main" id="{56070B36-8F3B-47BD-936E-FD7114BF3E8E}"/>
            </a:ext>
          </a:extLst>
        </xdr:cNvPr>
        <xdr:cNvSpPr txBox="1"/>
      </xdr:nvSpPr>
      <xdr:spPr>
        <a:xfrm>
          <a:off x="19547840" y="10334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90018</xdr:rowOff>
    </xdr:from>
    <xdr:to>
      <xdr:col>112</xdr:col>
      <xdr:colOff>38100</xdr:colOff>
      <xdr:row>63</xdr:row>
      <xdr:rowOff>20168</xdr:rowOff>
    </xdr:to>
    <xdr:sp textlink="">
      <xdr:nvSpPr>
        <xdr:cNvPr id="608" name="楕円 607">
          <a:extLst>
            <a:ext uri="{FF2B5EF4-FFF2-40B4-BE49-F238E27FC236}">
              <a16:creationId xmlns:a16="http://schemas.microsoft.com/office/drawing/2014/main" id="{788D5EAE-90EB-4091-890A-A50C8BD8C96B}"/>
            </a:ext>
          </a:extLst>
        </xdr:cNvPr>
        <xdr:cNvSpPr/>
      </xdr:nvSpPr>
      <xdr:spPr>
        <a:xfrm>
          <a:off x="18735040" y="1048369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136703</xdr:rowOff>
    </xdr:from>
    <xdr:to>
      <xdr:col>116</xdr:col>
      <xdr:colOff>63500</xdr:colOff>
      <xdr:row>62</xdr:row>
      <xdr:rowOff>140818</xdr:rowOff>
    </xdr:to>
    <xdr:cxnSp macro="">
      <xdr:nvCxnSpPr>
        <xdr:cNvPr id="609" name="直線コネクタ 608">
          <a:extLst>
            <a:ext uri="{FF2B5EF4-FFF2-40B4-BE49-F238E27FC236}">
              <a16:creationId xmlns:a16="http://schemas.microsoft.com/office/drawing/2014/main" id="{1841B5DF-D6FF-4A57-B608-09D4084994C1}"/>
            </a:ext>
          </a:extLst>
        </xdr:cNvPr>
        <xdr:cNvCxnSpPr/>
      </xdr:nvCxnSpPr>
      <xdr:spPr>
        <a:xfrm flipV="1">
          <a:off x="18778220" y="10530383"/>
          <a:ext cx="73152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94132</xdr:rowOff>
    </xdr:from>
    <xdr:to>
      <xdr:col>107</xdr:col>
      <xdr:colOff>101600</xdr:colOff>
      <xdr:row>63</xdr:row>
      <xdr:rowOff>24282</xdr:rowOff>
    </xdr:to>
    <xdr:sp textlink="">
      <xdr:nvSpPr>
        <xdr:cNvPr id="610" name="楕円 609">
          <a:extLst>
            <a:ext uri="{FF2B5EF4-FFF2-40B4-BE49-F238E27FC236}">
              <a16:creationId xmlns:a16="http://schemas.microsoft.com/office/drawing/2014/main" id="{87B45BCD-4BC8-46D6-9D97-908C075E660E}"/>
            </a:ext>
          </a:extLst>
        </xdr:cNvPr>
        <xdr:cNvSpPr/>
      </xdr:nvSpPr>
      <xdr:spPr>
        <a:xfrm>
          <a:off x="17937480" y="104878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140818</xdr:rowOff>
    </xdr:from>
    <xdr:to>
      <xdr:col>111</xdr:col>
      <xdr:colOff>177800</xdr:colOff>
      <xdr:row>62</xdr:row>
      <xdr:rowOff>144932</xdr:rowOff>
    </xdr:to>
    <xdr:cxnSp macro="">
      <xdr:nvCxnSpPr>
        <xdr:cNvPr id="611" name="直線コネクタ 610">
          <a:extLst>
            <a:ext uri="{FF2B5EF4-FFF2-40B4-BE49-F238E27FC236}">
              <a16:creationId xmlns:a16="http://schemas.microsoft.com/office/drawing/2014/main" id="{EED44220-CC54-4150-970C-9430297153BE}"/>
            </a:ext>
          </a:extLst>
        </xdr:cNvPr>
        <xdr:cNvCxnSpPr/>
      </xdr:nvCxnSpPr>
      <xdr:spPr>
        <a:xfrm flipV="1">
          <a:off x="17988280" y="10534498"/>
          <a:ext cx="789940" cy="4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98704</xdr:rowOff>
    </xdr:from>
    <xdr:to>
      <xdr:col>102</xdr:col>
      <xdr:colOff>165100</xdr:colOff>
      <xdr:row>63</xdr:row>
      <xdr:rowOff>28854</xdr:rowOff>
    </xdr:to>
    <xdr:sp textlink="">
      <xdr:nvSpPr>
        <xdr:cNvPr id="612" name="楕円 611">
          <a:extLst>
            <a:ext uri="{FF2B5EF4-FFF2-40B4-BE49-F238E27FC236}">
              <a16:creationId xmlns:a16="http://schemas.microsoft.com/office/drawing/2014/main" id="{7A1A754B-4643-484F-92DF-016B634881AF}"/>
            </a:ext>
          </a:extLst>
        </xdr:cNvPr>
        <xdr:cNvSpPr/>
      </xdr:nvSpPr>
      <xdr:spPr>
        <a:xfrm>
          <a:off x="17162780" y="104923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144932</xdr:rowOff>
    </xdr:from>
    <xdr:to>
      <xdr:col>107</xdr:col>
      <xdr:colOff>50800</xdr:colOff>
      <xdr:row>62</xdr:row>
      <xdr:rowOff>149504</xdr:rowOff>
    </xdr:to>
    <xdr:cxnSp macro="">
      <xdr:nvCxnSpPr>
        <xdr:cNvPr id="613" name="直線コネクタ 612">
          <a:extLst>
            <a:ext uri="{FF2B5EF4-FFF2-40B4-BE49-F238E27FC236}">
              <a16:creationId xmlns:a16="http://schemas.microsoft.com/office/drawing/2014/main" id="{8BC9A2C2-487B-47CD-9DDF-6A092E88F186}"/>
            </a:ext>
          </a:extLst>
        </xdr:cNvPr>
        <xdr:cNvCxnSpPr/>
      </xdr:nvCxnSpPr>
      <xdr:spPr>
        <a:xfrm flipV="1">
          <a:off x="17213580" y="10538612"/>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100533</xdr:rowOff>
    </xdr:from>
    <xdr:to>
      <xdr:col>98</xdr:col>
      <xdr:colOff>38100</xdr:colOff>
      <xdr:row>63</xdr:row>
      <xdr:rowOff>30683</xdr:rowOff>
    </xdr:to>
    <xdr:sp textlink="">
      <xdr:nvSpPr>
        <xdr:cNvPr id="614" name="楕円 613">
          <a:extLst>
            <a:ext uri="{FF2B5EF4-FFF2-40B4-BE49-F238E27FC236}">
              <a16:creationId xmlns:a16="http://schemas.microsoft.com/office/drawing/2014/main" id="{34BD7FB1-F532-408F-93DA-F9455EB77FB7}"/>
            </a:ext>
          </a:extLst>
        </xdr:cNvPr>
        <xdr:cNvSpPr/>
      </xdr:nvSpPr>
      <xdr:spPr>
        <a:xfrm>
          <a:off x="16388080" y="1049421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149504</xdr:rowOff>
    </xdr:from>
    <xdr:to>
      <xdr:col>102</xdr:col>
      <xdr:colOff>114300</xdr:colOff>
      <xdr:row>62</xdr:row>
      <xdr:rowOff>151333</xdr:rowOff>
    </xdr:to>
    <xdr:cxnSp macro="">
      <xdr:nvCxnSpPr>
        <xdr:cNvPr id="615" name="直線コネクタ 614">
          <a:extLst>
            <a:ext uri="{FF2B5EF4-FFF2-40B4-BE49-F238E27FC236}">
              <a16:creationId xmlns:a16="http://schemas.microsoft.com/office/drawing/2014/main" id="{B99D1DA0-C0AB-4415-A3E3-FA4FF02B469D}"/>
            </a:ext>
          </a:extLst>
        </xdr:cNvPr>
        <xdr:cNvCxnSpPr/>
      </xdr:nvCxnSpPr>
      <xdr:spPr>
        <a:xfrm flipV="1">
          <a:off x="16431260" y="10543184"/>
          <a:ext cx="78232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33952</xdr:rowOff>
    </xdr:from>
    <xdr:ext cx="469744" cy="259045"/>
    <xdr:sp textlink="">
      <xdr:nvSpPr>
        <xdr:cNvPr id="616" name="n_1aveValue【学校施設】&#10;一人当たり面積">
          <a:extLst>
            <a:ext uri="{FF2B5EF4-FFF2-40B4-BE49-F238E27FC236}">
              <a16:creationId xmlns:a16="http://schemas.microsoft.com/office/drawing/2014/main" id="{B31F0935-A263-462D-9730-58C692CD065B}"/>
            </a:ext>
          </a:extLst>
        </xdr:cNvPr>
        <xdr:cNvSpPr txBox="1"/>
      </xdr:nvSpPr>
      <xdr:spPr>
        <a:xfrm>
          <a:off x="18561127" y="10259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16324</xdr:rowOff>
    </xdr:from>
    <xdr:ext cx="469744" cy="259045"/>
    <xdr:sp textlink="">
      <xdr:nvSpPr>
        <xdr:cNvPr id="617" name="n_2aveValue【学校施設】&#10;一人当たり面積">
          <a:extLst>
            <a:ext uri="{FF2B5EF4-FFF2-40B4-BE49-F238E27FC236}">
              <a16:creationId xmlns:a16="http://schemas.microsoft.com/office/drawing/2014/main" id="{6B5F45AD-2543-4624-952C-A4CDEC64AB7B}"/>
            </a:ext>
          </a:extLst>
        </xdr:cNvPr>
        <xdr:cNvSpPr txBox="1"/>
      </xdr:nvSpPr>
      <xdr:spPr>
        <a:xfrm>
          <a:off x="17776267" y="10577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42181</xdr:rowOff>
    </xdr:from>
    <xdr:ext cx="469744" cy="259045"/>
    <xdr:sp textlink="">
      <xdr:nvSpPr>
        <xdr:cNvPr id="618" name="n_3aveValue【学校施設】&#10;一人当たり面積">
          <a:extLst>
            <a:ext uri="{FF2B5EF4-FFF2-40B4-BE49-F238E27FC236}">
              <a16:creationId xmlns:a16="http://schemas.microsoft.com/office/drawing/2014/main" id="{23538250-466A-4C1D-AB2E-EFB0B6F8814F}"/>
            </a:ext>
          </a:extLst>
        </xdr:cNvPr>
        <xdr:cNvSpPr txBox="1"/>
      </xdr:nvSpPr>
      <xdr:spPr>
        <a:xfrm>
          <a:off x="17001567" y="10268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30751</xdr:rowOff>
    </xdr:from>
    <xdr:ext cx="469744" cy="259045"/>
    <xdr:sp textlink="">
      <xdr:nvSpPr>
        <xdr:cNvPr id="619" name="n_4aveValue【学校施設】&#10;一人当たり面積">
          <a:extLst>
            <a:ext uri="{FF2B5EF4-FFF2-40B4-BE49-F238E27FC236}">
              <a16:creationId xmlns:a16="http://schemas.microsoft.com/office/drawing/2014/main" id="{DFFC7662-F47E-4705-9E33-87D0C12FBABB}"/>
            </a:ext>
          </a:extLst>
        </xdr:cNvPr>
        <xdr:cNvSpPr txBox="1"/>
      </xdr:nvSpPr>
      <xdr:spPr>
        <a:xfrm>
          <a:off x="16226867" y="10089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11295</xdr:rowOff>
    </xdr:from>
    <xdr:ext cx="469744" cy="259045"/>
    <xdr:sp textlink="">
      <xdr:nvSpPr>
        <xdr:cNvPr id="620" name="n_1mainValue【学校施設】&#10;一人当たり面積">
          <a:extLst>
            <a:ext uri="{FF2B5EF4-FFF2-40B4-BE49-F238E27FC236}">
              <a16:creationId xmlns:a16="http://schemas.microsoft.com/office/drawing/2014/main" id="{AE2F745B-8D42-40AC-ABA3-526DA2CD491B}"/>
            </a:ext>
          </a:extLst>
        </xdr:cNvPr>
        <xdr:cNvSpPr txBox="1"/>
      </xdr:nvSpPr>
      <xdr:spPr>
        <a:xfrm>
          <a:off x="18561127" y="10572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40809</xdr:rowOff>
    </xdr:from>
    <xdr:ext cx="469744" cy="259045"/>
    <xdr:sp textlink="">
      <xdr:nvSpPr>
        <xdr:cNvPr id="621" name="n_2mainValue【学校施設】&#10;一人当たり面積">
          <a:extLst>
            <a:ext uri="{FF2B5EF4-FFF2-40B4-BE49-F238E27FC236}">
              <a16:creationId xmlns:a16="http://schemas.microsoft.com/office/drawing/2014/main" id="{51C5A50C-F3BB-4BD8-BD6C-CEF1FB9C2C53}"/>
            </a:ext>
          </a:extLst>
        </xdr:cNvPr>
        <xdr:cNvSpPr txBox="1"/>
      </xdr:nvSpPr>
      <xdr:spPr>
        <a:xfrm>
          <a:off x="17776267" y="10266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19981</xdr:rowOff>
    </xdr:from>
    <xdr:ext cx="469744" cy="259045"/>
    <xdr:sp textlink="">
      <xdr:nvSpPr>
        <xdr:cNvPr id="622" name="n_3mainValue【学校施設】&#10;一人当たり面積">
          <a:extLst>
            <a:ext uri="{FF2B5EF4-FFF2-40B4-BE49-F238E27FC236}">
              <a16:creationId xmlns:a16="http://schemas.microsoft.com/office/drawing/2014/main" id="{B03CE380-DD61-4194-B1E2-B7127B8599EE}"/>
            </a:ext>
          </a:extLst>
        </xdr:cNvPr>
        <xdr:cNvSpPr txBox="1"/>
      </xdr:nvSpPr>
      <xdr:spPr>
        <a:xfrm>
          <a:off x="17001567" y="10581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21810</xdr:rowOff>
    </xdr:from>
    <xdr:ext cx="469744" cy="259045"/>
    <xdr:sp textlink="">
      <xdr:nvSpPr>
        <xdr:cNvPr id="623" name="n_4mainValue【学校施設】&#10;一人当たり面積">
          <a:extLst>
            <a:ext uri="{FF2B5EF4-FFF2-40B4-BE49-F238E27FC236}">
              <a16:creationId xmlns:a16="http://schemas.microsoft.com/office/drawing/2014/main" id="{70A3AA92-4C13-48C6-A8C6-E8156434DC6B}"/>
            </a:ext>
          </a:extLst>
        </xdr:cNvPr>
        <xdr:cNvSpPr txBox="1"/>
      </xdr:nvSpPr>
      <xdr:spPr>
        <a:xfrm>
          <a:off x="16226867" y="1058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textlink="">
      <xdr:nvSpPr>
        <xdr:cNvPr id="624" name="正方形/長方形 623">
          <a:extLst>
            <a:ext uri="{FF2B5EF4-FFF2-40B4-BE49-F238E27FC236}">
              <a16:creationId xmlns:a16="http://schemas.microsoft.com/office/drawing/2014/main" id="{6D250BAE-AE43-430B-92A3-A6839EF90C2F}"/>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textlink="">
      <xdr:nvSpPr>
        <xdr:cNvPr id="625" name="正方形/長方形 624">
          <a:extLst>
            <a:ext uri="{FF2B5EF4-FFF2-40B4-BE49-F238E27FC236}">
              <a16:creationId xmlns:a16="http://schemas.microsoft.com/office/drawing/2014/main" id="{1924453B-E905-4EAA-B2B9-26FFB731052D}"/>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textlink="">
      <xdr:nvSpPr>
        <xdr:cNvPr id="626" name="正方形/長方形 625">
          <a:extLst>
            <a:ext uri="{FF2B5EF4-FFF2-40B4-BE49-F238E27FC236}">
              <a16:creationId xmlns:a16="http://schemas.microsoft.com/office/drawing/2014/main" id="{6C520810-F518-4E04-BA50-B0260E031EC5}"/>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textlink="">
      <xdr:nvSpPr>
        <xdr:cNvPr id="627" name="正方形/長方形 626">
          <a:extLst>
            <a:ext uri="{FF2B5EF4-FFF2-40B4-BE49-F238E27FC236}">
              <a16:creationId xmlns:a16="http://schemas.microsoft.com/office/drawing/2014/main" id="{A48C167C-2449-46F5-8C0E-381721E96C74}"/>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textlink="">
      <xdr:nvSpPr>
        <xdr:cNvPr id="628" name="正方形/長方形 627">
          <a:extLst>
            <a:ext uri="{FF2B5EF4-FFF2-40B4-BE49-F238E27FC236}">
              <a16:creationId xmlns:a16="http://schemas.microsoft.com/office/drawing/2014/main" id="{A8D5C319-27D1-499C-9EE1-DF3FB22A01F4}"/>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textlink="">
      <xdr:nvSpPr>
        <xdr:cNvPr id="629" name="正方形/長方形 628">
          <a:extLst>
            <a:ext uri="{FF2B5EF4-FFF2-40B4-BE49-F238E27FC236}">
              <a16:creationId xmlns:a16="http://schemas.microsoft.com/office/drawing/2014/main" id="{E99B9212-08FB-4EE7-A068-6012100E30E9}"/>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73</xdr:row>
      <xdr:rowOff>158750</xdr:rowOff>
    </xdr:from>
    <xdr:to>
      <xdr:col>85</xdr:col>
      <xdr:colOff>63500</xdr:colOff>
      <xdr:row>75</xdr:row>
      <xdr:rowOff>69850</xdr:rowOff>
    </xdr:to>
    <xdr:sp textlink="">
      <xdr:nvSpPr>
        <xdr:cNvPr id="630" name="正方形/長方形 629">
          <a:extLst>
            <a:ext uri="{FF2B5EF4-FFF2-40B4-BE49-F238E27FC236}">
              <a16:creationId xmlns:a16="http://schemas.microsoft.com/office/drawing/2014/main" id="{66C2C6BE-720E-49BC-9F55-F528A54A5C52}"/>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textlink="">
      <xdr:nvSpPr>
        <xdr:cNvPr id="631" name="正方形/長方形 630">
          <a:extLst>
            <a:ext uri="{FF2B5EF4-FFF2-40B4-BE49-F238E27FC236}">
              <a16:creationId xmlns:a16="http://schemas.microsoft.com/office/drawing/2014/main" id="{D70BD906-CCC6-447A-81AF-14DCDECB98A0}"/>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textlink="">
      <xdr:nvSpPr>
        <xdr:cNvPr id="632" name="正方形/長方形 631">
          <a:extLst>
            <a:ext uri="{FF2B5EF4-FFF2-40B4-BE49-F238E27FC236}">
              <a16:creationId xmlns:a16="http://schemas.microsoft.com/office/drawing/2014/main" id="{F573CDB5-98A2-47C3-9612-EE092B2F112D}"/>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textlink="">
      <xdr:nvSpPr>
        <xdr:cNvPr id="633" name="正方形/長方形 632">
          <a:extLst>
            <a:ext uri="{FF2B5EF4-FFF2-40B4-BE49-F238E27FC236}">
              <a16:creationId xmlns:a16="http://schemas.microsoft.com/office/drawing/2014/main" id="{C093A061-31B8-4082-AF46-3FA7529B1C8B}"/>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textlink="">
      <xdr:nvSpPr>
        <xdr:cNvPr id="634" name="正方形/長方形 633">
          <a:extLst>
            <a:ext uri="{FF2B5EF4-FFF2-40B4-BE49-F238E27FC236}">
              <a16:creationId xmlns:a16="http://schemas.microsoft.com/office/drawing/2014/main" id="{C632AA3C-D873-467D-B204-15B727F225D2}"/>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textlink="">
      <xdr:nvSpPr>
        <xdr:cNvPr id="635" name="正方形/長方形 634">
          <a:extLst>
            <a:ext uri="{FF2B5EF4-FFF2-40B4-BE49-F238E27FC236}">
              <a16:creationId xmlns:a16="http://schemas.microsoft.com/office/drawing/2014/main" id="{54C23DFB-6F5E-4818-BD41-91426F0690FE}"/>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textlink="">
      <xdr:nvSpPr>
        <xdr:cNvPr id="636" name="正方形/長方形 635">
          <a:extLst>
            <a:ext uri="{FF2B5EF4-FFF2-40B4-BE49-F238E27FC236}">
              <a16:creationId xmlns:a16="http://schemas.microsoft.com/office/drawing/2014/main" id="{271FC7A8-A5AC-4D9F-B814-EFC1BFB7F668}"/>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textlink="">
      <xdr:nvSpPr>
        <xdr:cNvPr id="637" name="正方形/長方形 636">
          <a:extLst>
            <a:ext uri="{FF2B5EF4-FFF2-40B4-BE49-F238E27FC236}">
              <a16:creationId xmlns:a16="http://schemas.microsoft.com/office/drawing/2014/main" id="{892AC59F-0711-4E2C-9E83-43A59F7CD6FE}"/>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73</xdr:row>
      <xdr:rowOff>158750</xdr:rowOff>
    </xdr:from>
    <xdr:to>
      <xdr:col>116</xdr:col>
      <xdr:colOff>0</xdr:colOff>
      <xdr:row>75</xdr:row>
      <xdr:rowOff>69850</xdr:rowOff>
    </xdr:to>
    <xdr:sp textlink="">
      <xdr:nvSpPr>
        <xdr:cNvPr id="638" name="正方形/長方形 637">
          <a:extLst>
            <a:ext uri="{FF2B5EF4-FFF2-40B4-BE49-F238E27FC236}">
              <a16:creationId xmlns:a16="http://schemas.microsoft.com/office/drawing/2014/main" id="{FBB6072D-8406-4654-8DFC-B4C9E9769808}"/>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textlink="">
      <xdr:nvSpPr>
        <xdr:cNvPr id="639" name="正方形/長方形 638">
          <a:extLst>
            <a:ext uri="{FF2B5EF4-FFF2-40B4-BE49-F238E27FC236}">
              <a16:creationId xmlns:a16="http://schemas.microsoft.com/office/drawing/2014/main" id="{1B078A6D-E4F9-42E4-B561-BA661D81A218}"/>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textlink="">
      <xdr:nvSpPr>
        <xdr:cNvPr id="640" name="正方形/長方形 639">
          <a:extLst>
            <a:ext uri="{FF2B5EF4-FFF2-40B4-BE49-F238E27FC236}">
              <a16:creationId xmlns:a16="http://schemas.microsoft.com/office/drawing/2014/main" id="{8C2294CE-914E-4FE1-9AE9-C16D9D28CAB0}"/>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textlink="">
      <xdr:nvSpPr>
        <xdr:cNvPr id="641" name="正方形/長方形 640">
          <a:extLst>
            <a:ext uri="{FF2B5EF4-FFF2-40B4-BE49-F238E27FC236}">
              <a16:creationId xmlns:a16="http://schemas.microsoft.com/office/drawing/2014/main" id="{B40B67D2-BD0D-4B9F-BBFC-ADB62E0691DB}"/>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textlink="">
      <xdr:nvSpPr>
        <xdr:cNvPr id="642" name="正方形/長方形 641">
          <a:extLst>
            <a:ext uri="{FF2B5EF4-FFF2-40B4-BE49-F238E27FC236}">
              <a16:creationId xmlns:a16="http://schemas.microsoft.com/office/drawing/2014/main" id="{09D6B5D5-73AB-43BF-A852-D75528177503}"/>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textlink="">
      <xdr:nvSpPr>
        <xdr:cNvPr id="643" name="正方形/長方形 642">
          <a:extLst>
            <a:ext uri="{FF2B5EF4-FFF2-40B4-BE49-F238E27FC236}">
              <a16:creationId xmlns:a16="http://schemas.microsoft.com/office/drawing/2014/main" id="{3DFEE556-2A45-4122-9321-185081B70E2A}"/>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textlink="">
      <xdr:nvSpPr>
        <xdr:cNvPr id="644" name="正方形/長方形 643">
          <a:extLst>
            <a:ext uri="{FF2B5EF4-FFF2-40B4-BE49-F238E27FC236}">
              <a16:creationId xmlns:a16="http://schemas.microsoft.com/office/drawing/2014/main" id="{53F8FE25-F022-49D6-8B4F-3B2D6DED85D5}"/>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textlink="">
      <xdr:nvSpPr>
        <xdr:cNvPr id="645" name="正方形/長方形 644">
          <a:extLst>
            <a:ext uri="{FF2B5EF4-FFF2-40B4-BE49-F238E27FC236}">
              <a16:creationId xmlns:a16="http://schemas.microsoft.com/office/drawing/2014/main" id="{3B3D92DA-D08D-4EC8-B6A0-9C7D17E24B29}"/>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96</xdr:row>
      <xdr:rowOff>25400</xdr:rowOff>
    </xdr:from>
    <xdr:to>
      <xdr:col>85</xdr:col>
      <xdr:colOff>63500</xdr:colOff>
      <xdr:row>97</xdr:row>
      <xdr:rowOff>107950</xdr:rowOff>
    </xdr:to>
    <xdr:sp textlink="">
      <xdr:nvSpPr>
        <xdr:cNvPr id="646" name="正方形/長方形 645">
          <a:extLst>
            <a:ext uri="{FF2B5EF4-FFF2-40B4-BE49-F238E27FC236}">
              <a16:creationId xmlns:a16="http://schemas.microsoft.com/office/drawing/2014/main" id="{28DC5A12-9B77-4BB1-837B-1CC0606008B3}"/>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textlink="">
      <xdr:nvSpPr>
        <xdr:cNvPr id="647" name="正方形/長方形 646">
          <a:extLst>
            <a:ext uri="{FF2B5EF4-FFF2-40B4-BE49-F238E27FC236}">
              <a16:creationId xmlns:a16="http://schemas.microsoft.com/office/drawing/2014/main" id="{80843A17-3F8B-4C78-97CE-2A1ADAED8880}"/>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textlink="">
      <xdr:nvSpPr>
        <xdr:cNvPr id="648" name="テキスト ボックス 647">
          <a:extLst>
            <a:ext uri="{FF2B5EF4-FFF2-40B4-BE49-F238E27FC236}">
              <a16:creationId xmlns:a16="http://schemas.microsoft.com/office/drawing/2014/main" id="{EA273E48-4E1E-4CB3-906E-812A4D2A90C9}"/>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9" name="直線コネクタ 648">
          <a:extLst>
            <a:ext uri="{FF2B5EF4-FFF2-40B4-BE49-F238E27FC236}">
              <a16:creationId xmlns:a16="http://schemas.microsoft.com/office/drawing/2014/main" id="{5005F24F-A065-44D1-B13F-9140F0FC8441}"/>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textlink="">
      <xdr:nvSpPr>
        <xdr:cNvPr id="650" name="テキスト ボックス 649">
          <a:extLst>
            <a:ext uri="{FF2B5EF4-FFF2-40B4-BE49-F238E27FC236}">
              <a16:creationId xmlns:a16="http://schemas.microsoft.com/office/drawing/2014/main" id="{32E44CF0-57AA-46FB-A8A9-1907EA03B824}"/>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1" name="直線コネクタ 650">
          <a:extLst>
            <a:ext uri="{FF2B5EF4-FFF2-40B4-BE49-F238E27FC236}">
              <a16:creationId xmlns:a16="http://schemas.microsoft.com/office/drawing/2014/main" id="{62E8F767-D30A-4B5B-BE7E-6A69CCF8B890}"/>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textlink="">
      <xdr:nvSpPr>
        <xdr:cNvPr id="652" name="テキスト ボックス 651">
          <a:extLst>
            <a:ext uri="{FF2B5EF4-FFF2-40B4-BE49-F238E27FC236}">
              <a16:creationId xmlns:a16="http://schemas.microsoft.com/office/drawing/2014/main" id="{CFFC2438-B07E-42DA-AD36-0A426CA6DBBD}"/>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3" name="直線コネクタ 652">
          <a:extLst>
            <a:ext uri="{FF2B5EF4-FFF2-40B4-BE49-F238E27FC236}">
              <a16:creationId xmlns:a16="http://schemas.microsoft.com/office/drawing/2014/main" id="{DAE58F62-5176-4512-96C0-E34A3FC56487}"/>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textlink="">
      <xdr:nvSpPr>
        <xdr:cNvPr id="654" name="テキスト ボックス 653">
          <a:extLst>
            <a:ext uri="{FF2B5EF4-FFF2-40B4-BE49-F238E27FC236}">
              <a16:creationId xmlns:a16="http://schemas.microsoft.com/office/drawing/2014/main" id="{A226328C-C7C8-4F0A-B0CC-8EC24BE915CE}"/>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5" name="直線コネクタ 654">
          <a:extLst>
            <a:ext uri="{FF2B5EF4-FFF2-40B4-BE49-F238E27FC236}">
              <a16:creationId xmlns:a16="http://schemas.microsoft.com/office/drawing/2014/main" id="{C120973C-3247-42F3-A89D-4EAF9BAB6BCE}"/>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textlink="">
      <xdr:nvSpPr>
        <xdr:cNvPr id="656" name="テキスト ボックス 655">
          <a:extLst>
            <a:ext uri="{FF2B5EF4-FFF2-40B4-BE49-F238E27FC236}">
              <a16:creationId xmlns:a16="http://schemas.microsoft.com/office/drawing/2014/main" id="{3CF1A392-DB09-4787-8A67-C814EAA51A1F}"/>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7" name="直線コネクタ 656">
          <a:extLst>
            <a:ext uri="{FF2B5EF4-FFF2-40B4-BE49-F238E27FC236}">
              <a16:creationId xmlns:a16="http://schemas.microsoft.com/office/drawing/2014/main" id="{C38B96F7-17C3-48A7-9758-78E4AB3CD6BB}"/>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textlink="">
      <xdr:nvSpPr>
        <xdr:cNvPr id="658" name="テキスト ボックス 657">
          <a:extLst>
            <a:ext uri="{FF2B5EF4-FFF2-40B4-BE49-F238E27FC236}">
              <a16:creationId xmlns:a16="http://schemas.microsoft.com/office/drawing/2014/main" id="{2019F5E7-F1BF-4AD0-ABE8-BD493D879099}"/>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9" name="直線コネクタ 658">
          <a:extLst>
            <a:ext uri="{FF2B5EF4-FFF2-40B4-BE49-F238E27FC236}">
              <a16:creationId xmlns:a16="http://schemas.microsoft.com/office/drawing/2014/main" id="{844592E8-EDE3-4997-9576-58F0D9E24A30}"/>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textlink="">
      <xdr:nvSpPr>
        <xdr:cNvPr id="660" name="テキスト ボックス 659">
          <a:extLst>
            <a:ext uri="{FF2B5EF4-FFF2-40B4-BE49-F238E27FC236}">
              <a16:creationId xmlns:a16="http://schemas.microsoft.com/office/drawing/2014/main" id="{2171EF73-65C5-4692-9593-2BF256D35A82}"/>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1" name="直線コネクタ 660">
          <a:extLst>
            <a:ext uri="{FF2B5EF4-FFF2-40B4-BE49-F238E27FC236}">
              <a16:creationId xmlns:a16="http://schemas.microsoft.com/office/drawing/2014/main" id="{C362602F-E307-47A3-94BA-2CE4426412A0}"/>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textlink="">
      <xdr:nvSpPr>
        <xdr:cNvPr id="662" name="テキスト ボックス 661">
          <a:extLst>
            <a:ext uri="{FF2B5EF4-FFF2-40B4-BE49-F238E27FC236}">
              <a16:creationId xmlns:a16="http://schemas.microsoft.com/office/drawing/2014/main" id="{272E53F9-3188-43B0-B651-E3A43118A25E}"/>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textlink="">
      <xdr:nvSpPr>
        <xdr:cNvPr id="663" name="【公民館】&#10;有形固定資産減価償却率グラフ枠">
          <a:extLst>
            <a:ext uri="{FF2B5EF4-FFF2-40B4-BE49-F238E27FC236}">
              <a16:creationId xmlns:a16="http://schemas.microsoft.com/office/drawing/2014/main" id="{8E6D4802-FE6E-4A5D-B3D0-A78D07AF6683}"/>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664" name="直線コネクタ 663">
          <a:extLst>
            <a:ext uri="{FF2B5EF4-FFF2-40B4-BE49-F238E27FC236}">
              <a16:creationId xmlns:a16="http://schemas.microsoft.com/office/drawing/2014/main" id="{4A00C8C5-2092-468F-A1ED-9FDEAB1E9645}"/>
            </a:ext>
          </a:extLst>
        </xdr:cNvPr>
        <xdr:cNvCxnSpPr/>
      </xdr:nvCxnSpPr>
      <xdr:spPr>
        <a:xfrm flipV="1">
          <a:off x="14375764" y="1669351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textlink="">
      <xdr:nvSpPr>
        <xdr:cNvPr id="665" name="【公民館】&#10;有形固定資産減価償却率最小値テキスト">
          <a:extLst>
            <a:ext uri="{FF2B5EF4-FFF2-40B4-BE49-F238E27FC236}">
              <a16:creationId xmlns:a16="http://schemas.microsoft.com/office/drawing/2014/main" id="{F21CD22C-1075-46B2-922A-462DD09D6152}"/>
            </a:ext>
          </a:extLst>
        </xdr:cNvPr>
        <xdr:cNvSpPr txBox="1"/>
      </xdr:nvSpPr>
      <xdr:spPr>
        <a:xfrm>
          <a:off x="1441450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6" name="直線コネクタ 665">
          <a:extLst>
            <a:ext uri="{FF2B5EF4-FFF2-40B4-BE49-F238E27FC236}">
              <a16:creationId xmlns:a16="http://schemas.microsoft.com/office/drawing/2014/main" id="{25A1D05A-DDA4-4307-8100-F50A068A2092}"/>
            </a:ext>
          </a:extLst>
        </xdr:cNvPr>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textlink="">
      <xdr:nvSpPr>
        <xdr:cNvPr id="667" name="【公民館】&#10;有形固定資産減価償却率最大値テキスト">
          <a:extLst>
            <a:ext uri="{FF2B5EF4-FFF2-40B4-BE49-F238E27FC236}">
              <a16:creationId xmlns:a16="http://schemas.microsoft.com/office/drawing/2014/main" id="{28A97F74-A316-42D3-B079-F6772A1B4547}"/>
            </a:ext>
          </a:extLst>
        </xdr:cNvPr>
        <xdr:cNvSpPr txBox="1"/>
      </xdr:nvSpPr>
      <xdr:spPr>
        <a:xfrm>
          <a:off x="14414500" y="16472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668" name="直線コネクタ 667">
          <a:extLst>
            <a:ext uri="{FF2B5EF4-FFF2-40B4-BE49-F238E27FC236}">
              <a16:creationId xmlns:a16="http://schemas.microsoft.com/office/drawing/2014/main" id="{FE10E013-DBFF-4B9C-90A5-8E2E364388D0}"/>
            </a:ext>
          </a:extLst>
        </xdr:cNvPr>
        <xdr:cNvCxnSpPr/>
      </xdr:nvCxnSpPr>
      <xdr:spPr>
        <a:xfrm>
          <a:off x="14287500" y="166935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99713</xdr:rowOff>
    </xdr:from>
    <xdr:ext cx="405111" cy="259045"/>
    <xdr:sp textlink="">
      <xdr:nvSpPr>
        <xdr:cNvPr id="669" name="【公民館】&#10;有形固定資産減価償却率平均値テキスト">
          <a:extLst>
            <a:ext uri="{FF2B5EF4-FFF2-40B4-BE49-F238E27FC236}">
              <a16:creationId xmlns:a16="http://schemas.microsoft.com/office/drawing/2014/main" id="{97636B0D-3BE1-4D03-B88E-9F524B67D232}"/>
            </a:ext>
          </a:extLst>
        </xdr:cNvPr>
        <xdr:cNvSpPr txBox="1"/>
      </xdr:nvSpPr>
      <xdr:spPr>
        <a:xfrm>
          <a:off x="14414500" y="173666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textlink="">
      <xdr:nvSpPr>
        <xdr:cNvPr id="670" name="フローチャート: 判断 669">
          <a:extLst>
            <a:ext uri="{FF2B5EF4-FFF2-40B4-BE49-F238E27FC236}">
              <a16:creationId xmlns:a16="http://schemas.microsoft.com/office/drawing/2014/main" id="{597FE112-FDBE-4FBC-9C20-770D31FBE414}"/>
            </a:ext>
          </a:extLst>
        </xdr:cNvPr>
        <xdr:cNvSpPr/>
      </xdr:nvSpPr>
      <xdr:spPr>
        <a:xfrm>
          <a:off x="14325600" y="1751139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textlink="">
      <xdr:nvSpPr>
        <xdr:cNvPr id="671" name="フローチャート: 判断 670">
          <a:extLst>
            <a:ext uri="{FF2B5EF4-FFF2-40B4-BE49-F238E27FC236}">
              <a16:creationId xmlns:a16="http://schemas.microsoft.com/office/drawing/2014/main" id="{B8ADA433-9C9C-4120-B873-B588347658A8}"/>
            </a:ext>
          </a:extLst>
        </xdr:cNvPr>
        <xdr:cNvSpPr/>
      </xdr:nvSpPr>
      <xdr:spPr>
        <a:xfrm>
          <a:off x="13578840" y="17498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textlink="">
      <xdr:nvSpPr>
        <xdr:cNvPr id="672" name="フローチャート: 判断 671">
          <a:extLst>
            <a:ext uri="{FF2B5EF4-FFF2-40B4-BE49-F238E27FC236}">
              <a16:creationId xmlns:a16="http://schemas.microsoft.com/office/drawing/2014/main" id="{1F1FFCC4-0D7D-4056-8286-2A4D600482DB}"/>
            </a:ext>
          </a:extLst>
        </xdr:cNvPr>
        <xdr:cNvSpPr/>
      </xdr:nvSpPr>
      <xdr:spPr>
        <a:xfrm>
          <a:off x="12804140" y="1746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textlink="">
      <xdr:nvSpPr>
        <xdr:cNvPr id="673" name="フローチャート: 判断 672">
          <a:extLst>
            <a:ext uri="{FF2B5EF4-FFF2-40B4-BE49-F238E27FC236}">
              <a16:creationId xmlns:a16="http://schemas.microsoft.com/office/drawing/2014/main" id="{B05AD01C-F42D-4391-A1D4-D96059239BFD}"/>
            </a:ext>
          </a:extLst>
        </xdr:cNvPr>
        <xdr:cNvSpPr/>
      </xdr:nvSpPr>
      <xdr:spPr>
        <a:xfrm>
          <a:off x="12029440" y="174694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170180</xdr:rowOff>
    </xdr:from>
    <xdr:to>
      <xdr:col>67</xdr:col>
      <xdr:colOff>101600</xdr:colOff>
      <xdr:row>104</xdr:row>
      <xdr:rowOff>100330</xdr:rowOff>
    </xdr:to>
    <xdr:sp textlink="">
      <xdr:nvSpPr>
        <xdr:cNvPr id="674" name="フローチャート: 判断 673">
          <a:extLst>
            <a:ext uri="{FF2B5EF4-FFF2-40B4-BE49-F238E27FC236}">
              <a16:creationId xmlns:a16="http://schemas.microsoft.com/office/drawing/2014/main" id="{6356BA73-B356-410E-A358-937F1D517670}"/>
            </a:ext>
          </a:extLst>
        </xdr:cNvPr>
        <xdr:cNvSpPr/>
      </xdr:nvSpPr>
      <xdr:spPr>
        <a:xfrm>
          <a:off x="11231880" y="174371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textlink="">
      <xdr:nvSpPr>
        <xdr:cNvPr id="675" name="テキスト ボックス 674">
          <a:extLst>
            <a:ext uri="{FF2B5EF4-FFF2-40B4-BE49-F238E27FC236}">
              <a16:creationId xmlns:a16="http://schemas.microsoft.com/office/drawing/2014/main" id="{56F6792A-CA71-4154-8B69-8830073F2F36}"/>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textlink="">
      <xdr:nvSpPr>
        <xdr:cNvPr id="676" name="テキスト ボックス 675">
          <a:extLst>
            <a:ext uri="{FF2B5EF4-FFF2-40B4-BE49-F238E27FC236}">
              <a16:creationId xmlns:a16="http://schemas.microsoft.com/office/drawing/2014/main" id="{43E42DB5-49F1-4B63-B273-1334E0FC89CA}"/>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textlink="">
      <xdr:nvSpPr>
        <xdr:cNvPr id="677" name="テキスト ボックス 676">
          <a:extLst>
            <a:ext uri="{FF2B5EF4-FFF2-40B4-BE49-F238E27FC236}">
              <a16:creationId xmlns:a16="http://schemas.microsoft.com/office/drawing/2014/main" id="{DD0F3558-4D01-4B1F-9645-A5F7435FC441}"/>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textlink="">
      <xdr:nvSpPr>
        <xdr:cNvPr id="678" name="テキスト ボックス 677">
          <a:extLst>
            <a:ext uri="{FF2B5EF4-FFF2-40B4-BE49-F238E27FC236}">
              <a16:creationId xmlns:a16="http://schemas.microsoft.com/office/drawing/2014/main" id="{364284BB-9E65-4699-91C9-546BD4F68ECB}"/>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textlink="">
      <xdr:nvSpPr>
        <xdr:cNvPr id="679" name="テキスト ボックス 678">
          <a:extLst>
            <a:ext uri="{FF2B5EF4-FFF2-40B4-BE49-F238E27FC236}">
              <a16:creationId xmlns:a16="http://schemas.microsoft.com/office/drawing/2014/main" id="{E5C8ED48-E4AF-43FC-B3FD-5C5DC93151FF}"/>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63500</xdr:rowOff>
    </xdr:from>
    <xdr:to>
      <xdr:col>85</xdr:col>
      <xdr:colOff>177800</xdr:colOff>
      <xdr:row>106</xdr:row>
      <xdr:rowOff>165100</xdr:rowOff>
    </xdr:to>
    <xdr:sp textlink="">
      <xdr:nvSpPr>
        <xdr:cNvPr id="680" name="楕円 679">
          <a:extLst>
            <a:ext uri="{FF2B5EF4-FFF2-40B4-BE49-F238E27FC236}">
              <a16:creationId xmlns:a16="http://schemas.microsoft.com/office/drawing/2014/main" id="{10320E8C-79D4-41B5-972B-485800D56F1A}"/>
            </a:ext>
          </a:extLst>
        </xdr:cNvPr>
        <xdr:cNvSpPr/>
      </xdr:nvSpPr>
      <xdr:spPr>
        <a:xfrm>
          <a:off x="14325600" y="1783334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41927</xdr:rowOff>
    </xdr:from>
    <xdr:ext cx="405111" cy="259045"/>
    <xdr:sp textlink="">
      <xdr:nvSpPr>
        <xdr:cNvPr id="681" name="【公民館】&#10;有形固定資産減価償却率該当値テキスト">
          <a:extLst>
            <a:ext uri="{FF2B5EF4-FFF2-40B4-BE49-F238E27FC236}">
              <a16:creationId xmlns:a16="http://schemas.microsoft.com/office/drawing/2014/main" id="{20B4D662-5F30-4E86-9FDC-5FC6DF0E5E17}"/>
            </a:ext>
          </a:extLst>
        </xdr:cNvPr>
        <xdr:cNvSpPr txBox="1"/>
      </xdr:nvSpPr>
      <xdr:spPr>
        <a:xfrm>
          <a:off x="14414500" y="17811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82550</xdr:rowOff>
    </xdr:from>
    <xdr:to>
      <xdr:col>81</xdr:col>
      <xdr:colOff>101600</xdr:colOff>
      <xdr:row>107</xdr:row>
      <xdr:rowOff>12700</xdr:rowOff>
    </xdr:to>
    <xdr:sp textlink="">
      <xdr:nvSpPr>
        <xdr:cNvPr id="682" name="楕円 681">
          <a:extLst>
            <a:ext uri="{FF2B5EF4-FFF2-40B4-BE49-F238E27FC236}">
              <a16:creationId xmlns:a16="http://schemas.microsoft.com/office/drawing/2014/main" id="{EA69A896-F5FF-4022-B1B1-417D5BD07D2D}"/>
            </a:ext>
          </a:extLst>
        </xdr:cNvPr>
        <xdr:cNvSpPr/>
      </xdr:nvSpPr>
      <xdr:spPr>
        <a:xfrm>
          <a:off x="13578840" y="178523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114300</xdr:rowOff>
    </xdr:from>
    <xdr:to>
      <xdr:col>85</xdr:col>
      <xdr:colOff>127000</xdr:colOff>
      <xdr:row>106</xdr:row>
      <xdr:rowOff>133350</xdr:rowOff>
    </xdr:to>
    <xdr:cxnSp macro="">
      <xdr:nvCxnSpPr>
        <xdr:cNvPr id="683" name="直線コネクタ 682">
          <a:extLst>
            <a:ext uri="{FF2B5EF4-FFF2-40B4-BE49-F238E27FC236}">
              <a16:creationId xmlns:a16="http://schemas.microsoft.com/office/drawing/2014/main" id="{8C3E66E4-98C1-4DF2-922C-EF1A8C298020}"/>
            </a:ext>
          </a:extLst>
        </xdr:cNvPr>
        <xdr:cNvCxnSpPr/>
      </xdr:nvCxnSpPr>
      <xdr:spPr>
        <a:xfrm flipV="1">
          <a:off x="13629640" y="17884140"/>
          <a:ext cx="7467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116839</xdr:rowOff>
    </xdr:from>
    <xdr:to>
      <xdr:col>76</xdr:col>
      <xdr:colOff>165100</xdr:colOff>
      <xdr:row>107</xdr:row>
      <xdr:rowOff>46989</xdr:rowOff>
    </xdr:to>
    <xdr:sp textlink="">
      <xdr:nvSpPr>
        <xdr:cNvPr id="684" name="楕円 683">
          <a:extLst>
            <a:ext uri="{FF2B5EF4-FFF2-40B4-BE49-F238E27FC236}">
              <a16:creationId xmlns:a16="http://schemas.microsoft.com/office/drawing/2014/main" id="{12AFE0FC-06EC-45D8-8E8F-B02FD864A576}"/>
            </a:ext>
          </a:extLst>
        </xdr:cNvPr>
        <xdr:cNvSpPr/>
      </xdr:nvSpPr>
      <xdr:spPr>
        <a:xfrm>
          <a:off x="12804140" y="178866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133350</xdr:rowOff>
    </xdr:from>
    <xdr:to>
      <xdr:col>81</xdr:col>
      <xdr:colOff>50800</xdr:colOff>
      <xdr:row>106</xdr:row>
      <xdr:rowOff>167639</xdr:rowOff>
    </xdr:to>
    <xdr:cxnSp macro="">
      <xdr:nvCxnSpPr>
        <xdr:cNvPr id="685" name="直線コネクタ 684">
          <a:extLst>
            <a:ext uri="{FF2B5EF4-FFF2-40B4-BE49-F238E27FC236}">
              <a16:creationId xmlns:a16="http://schemas.microsoft.com/office/drawing/2014/main" id="{75B07895-48C4-4007-BA22-079B1BDAB739}"/>
            </a:ext>
          </a:extLst>
        </xdr:cNvPr>
        <xdr:cNvCxnSpPr/>
      </xdr:nvCxnSpPr>
      <xdr:spPr>
        <a:xfrm flipV="1">
          <a:off x="12854940" y="17903190"/>
          <a:ext cx="7747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73025</xdr:rowOff>
    </xdr:from>
    <xdr:to>
      <xdr:col>72</xdr:col>
      <xdr:colOff>38100</xdr:colOff>
      <xdr:row>107</xdr:row>
      <xdr:rowOff>3175</xdr:rowOff>
    </xdr:to>
    <xdr:sp textlink="">
      <xdr:nvSpPr>
        <xdr:cNvPr id="686" name="楕円 685">
          <a:extLst>
            <a:ext uri="{FF2B5EF4-FFF2-40B4-BE49-F238E27FC236}">
              <a16:creationId xmlns:a16="http://schemas.microsoft.com/office/drawing/2014/main" id="{729BD22D-7DBD-4712-8ED2-02D5D3900AA7}"/>
            </a:ext>
          </a:extLst>
        </xdr:cNvPr>
        <xdr:cNvSpPr/>
      </xdr:nvSpPr>
      <xdr:spPr>
        <a:xfrm>
          <a:off x="12029440" y="178428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123825</xdr:rowOff>
    </xdr:from>
    <xdr:to>
      <xdr:col>76</xdr:col>
      <xdr:colOff>114300</xdr:colOff>
      <xdr:row>106</xdr:row>
      <xdr:rowOff>167639</xdr:rowOff>
    </xdr:to>
    <xdr:cxnSp macro="">
      <xdr:nvCxnSpPr>
        <xdr:cNvPr id="687" name="直線コネクタ 686">
          <a:extLst>
            <a:ext uri="{FF2B5EF4-FFF2-40B4-BE49-F238E27FC236}">
              <a16:creationId xmlns:a16="http://schemas.microsoft.com/office/drawing/2014/main" id="{7F217810-DC44-4CED-A1D8-E8B1D18F6118}"/>
            </a:ext>
          </a:extLst>
        </xdr:cNvPr>
        <xdr:cNvCxnSpPr/>
      </xdr:nvCxnSpPr>
      <xdr:spPr>
        <a:xfrm>
          <a:off x="12072620" y="17893665"/>
          <a:ext cx="78232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40639</xdr:rowOff>
    </xdr:from>
    <xdr:to>
      <xdr:col>67</xdr:col>
      <xdr:colOff>101600</xdr:colOff>
      <xdr:row>106</xdr:row>
      <xdr:rowOff>142239</xdr:rowOff>
    </xdr:to>
    <xdr:sp textlink="">
      <xdr:nvSpPr>
        <xdr:cNvPr id="688" name="楕円 687">
          <a:extLst>
            <a:ext uri="{FF2B5EF4-FFF2-40B4-BE49-F238E27FC236}">
              <a16:creationId xmlns:a16="http://schemas.microsoft.com/office/drawing/2014/main" id="{28E732E6-F5CC-4896-9B8A-3B5872C42B17}"/>
            </a:ext>
          </a:extLst>
        </xdr:cNvPr>
        <xdr:cNvSpPr/>
      </xdr:nvSpPr>
      <xdr:spPr>
        <a:xfrm>
          <a:off x="11231880" y="17810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91439</xdr:rowOff>
    </xdr:from>
    <xdr:to>
      <xdr:col>71</xdr:col>
      <xdr:colOff>177800</xdr:colOff>
      <xdr:row>106</xdr:row>
      <xdr:rowOff>123825</xdr:rowOff>
    </xdr:to>
    <xdr:cxnSp macro="">
      <xdr:nvCxnSpPr>
        <xdr:cNvPr id="689" name="直線コネクタ 688">
          <a:extLst>
            <a:ext uri="{FF2B5EF4-FFF2-40B4-BE49-F238E27FC236}">
              <a16:creationId xmlns:a16="http://schemas.microsoft.com/office/drawing/2014/main" id="{3C88A950-C16D-48B2-9AD8-30455DF4D377}"/>
            </a:ext>
          </a:extLst>
        </xdr:cNvPr>
        <xdr:cNvCxnSpPr/>
      </xdr:nvCxnSpPr>
      <xdr:spPr>
        <a:xfrm>
          <a:off x="11282680" y="17861279"/>
          <a:ext cx="78994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10177</xdr:rowOff>
    </xdr:from>
    <xdr:ext cx="405111" cy="259045"/>
    <xdr:sp textlink="">
      <xdr:nvSpPr>
        <xdr:cNvPr id="690" name="n_1aveValue【公民館】&#10;有形固定資産減価償却率">
          <a:extLst>
            <a:ext uri="{FF2B5EF4-FFF2-40B4-BE49-F238E27FC236}">
              <a16:creationId xmlns:a16="http://schemas.microsoft.com/office/drawing/2014/main" id="{0F83AEAF-1D8B-4303-801B-E9C3CBA6301C}"/>
            </a:ext>
          </a:extLst>
        </xdr:cNvPr>
        <xdr:cNvSpPr txBox="1"/>
      </xdr:nvSpPr>
      <xdr:spPr>
        <a:xfrm>
          <a:off x="13437244" y="1727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153052</xdr:rowOff>
    </xdr:from>
    <xdr:ext cx="405111" cy="259045"/>
    <xdr:sp textlink="">
      <xdr:nvSpPr>
        <xdr:cNvPr id="691" name="n_2aveValue【公民館】&#10;有形固定資産減価償却率">
          <a:extLst>
            <a:ext uri="{FF2B5EF4-FFF2-40B4-BE49-F238E27FC236}">
              <a16:creationId xmlns:a16="http://schemas.microsoft.com/office/drawing/2014/main" id="{A87CC1F5-3B1B-47B8-8248-6430E0F95673}"/>
            </a:ext>
          </a:extLst>
        </xdr:cNvPr>
        <xdr:cNvSpPr txBox="1"/>
      </xdr:nvSpPr>
      <xdr:spPr>
        <a:xfrm>
          <a:off x="12675244" y="1725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153052</xdr:rowOff>
    </xdr:from>
    <xdr:ext cx="405111" cy="259045"/>
    <xdr:sp textlink="">
      <xdr:nvSpPr>
        <xdr:cNvPr id="692" name="n_3aveValue【公民館】&#10;有形固定資産減価償却率">
          <a:extLst>
            <a:ext uri="{FF2B5EF4-FFF2-40B4-BE49-F238E27FC236}">
              <a16:creationId xmlns:a16="http://schemas.microsoft.com/office/drawing/2014/main" id="{2EB13294-A565-4694-A4DB-300E78A18BE8}"/>
            </a:ext>
          </a:extLst>
        </xdr:cNvPr>
        <xdr:cNvSpPr txBox="1"/>
      </xdr:nvSpPr>
      <xdr:spPr>
        <a:xfrm>
          <a:off x="11900544" y="1725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116857</xdr:rowOff>
    </xdr:from>
    <xdr:ext cx="405111" cy="259045"/>
    <xdr:sp textlink="">
      <xdr:nvSpPr>
        <xdr:cNvPr id="693" name="n_4aveValue【公民館】&#10;有形固定資産減価償却率">
          <a:extLst>
            <a:ext uri="{FF2B5EF4-FFF2-40B4-BE49-F238E27FC236}">
              <a16:creationId xmlns:a16="http://schemas.microsoft.com/office/drawing/2014/main" id="{1979E92A-3B2C-469A-BBF4-45867D68890E}"/>
            </a:ext>
          </a:extLst>
        </xdr:cNvPr>
        <xdr:cNvSpPr txBox="1"/>
      </xdr:nvSpPr>
      <xdr:spPr>
        <a:xfrm>
          <a:off x="11102984" y="1721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3827</xdr:rowOff>
    </xdr:from>
    <xdr:ext cx="405111" cy="259045"/>
    <xdr:sp textlink="">
      <xdr:nvSpPr>
        <xdr:cNvPr id="694" name="n_1mainValue【公民館】&#10;有形固定資産減価償却率">
          <a:extLst>
            <a:ext uri="{FF2B5EF4-FFF2-40B4-BE49-F238E27FC236}">
              <a16:creationId xmlns:a16="http://schemas.microsoft.com/office/drawing/2014/main" id="{44E0D4F6-9BDC-4951-96B6-CE6C2162FB1F}"/>
            </a:ext>
          </a:extLst>
        </xdr:cNvPr>
        <xdr:cNvSpPr txBox="1"/>
      </xdr:nvSpPr>
      <xdr:spPr>
        <a:xfrm>
          <a:off x="13437244" y="1794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38116</xdr:rowOff>
    </xdr:from>
    <xdr:ext cx="405111" cy="259045"/>
    <xdr:sp textlink="">
      <xdr:nvSpPr>
        <xdr:cNvPr id="695" name="n_2mainValue【公民館】&#10;有形固定資産減価償却率">
          <a:extLst>
            <a:ext uri="{FF2B5EF4-FFF2-40B4-BE49-F238E27FC236}">
              <a16:creationId xmlns:a16="http://schemas.microsoft.com/office/drawing/2014/main" id="{24630B1A-655B-4E75-B203-70E26FF9797A}"/>
            </a:ext>
          </a:extLst>
        </xdr:cNvPr>
        <xdr:cNvSpPr txBox="1"/>
      </xdr:nvSpPr>
      <xdr:spPr>
        <a:xfrm>
          <a:off x="12675244" y="17975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165752</xdr:rowOff>
    </xdr:from>
    <xdr:ext cx="405111" cy="259045"/>
    <xdr:sp textlink="">
      <xdr:nvSpPr>
        <xdr:cNvPr id="696" name="n_3mainValue【公民館】&#10;有形固定資産減価償却率">
          <a:extLst>
            <a:ext uri="{FF2B5EF4-FFF2-40B4-BE49-F238E27FC236}">
              <a16:creationId xmlns:a16="http://schemas.microsoft.com/office/drawing/2014/main" id="{1E7D6127-844E-45FA-B082-8EE1C2AD4E49}"/>
            </a:ext>
          </a:extLst>
        </xdr:cNvPr>
        <xdr:cNvSpPr txBox="1"/>
      </xdr:nvSpPr>
      <xdr:spPr>
        <a:xfrm>
          <a:off x="11900544" y="1793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133366</xdr:rowOff>
    </xdr:from>
    <xdr:ext cx="405111" cy="259045"/>
    <xdr:sp textlink="">
      <xdr:nvSpPr>
        <xdr:cNvPr id="697" name="n_4mainValue【公民館】&#10;有形固定資産減価償却率">
          <a:extLst>
            <a:ext uri="{FF2B5EF4-FFF2-40B4-BE49-F238E27FC236}">
              <a16:creationId xmlns:a16="http://schemas.microsoft.com/office/drawing/2014/main" id="{EE367E8B-82FF-4FCF-A4D4-79A473522B46}"/>
            </a:ext>
          </a:extLst>
        </xdr:cNvPr>
        <xdr:cNvSpPr txBox="1"/>
      </xdr:nvSpPr>
      <xdr:spPr>
        <a:xfrm>
          <a:off x="11102984" y="17903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textlink="">
      <xdr:nvSpPr>
        <xdr:cNvPr id="698" name="正方形/長方形 697">
          <a:extLst>
            <a:ext uri="{FF2B5EF4-FFF2-40B4-BE49-F238E27FC236}">
              <a16:creationId xmlns:a16="http://schemas.microsoft.com/office/drawing/2014/main" id="{7C172F61-9CB0-4BE3-85C8-0A2E6F7E961E}"/>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textlink="">
      <xdr:nvSpPr>
        <xdr:cNvPr id="699" name="正方形/長方形 698">
          <a:extLst>
            <a:ext uri="{FF2B5EF4-FFF2-40B4-BE49-F238E27FC236}">
              <a16:creationId xmlns:a16="http://schemas.microsoft.com/office/drawing/2014/main" id="{B117C174-015F-4763-8D77-EB6A8FCFF852}"/>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textlink="">
      <xdr:nvSpPr>
        <xdr:cNvPr id="700" name="正方形/長方形 699">
          <a:extLst>
            <a:ext uri="{FF2B5EF4-FFF2-40B4-BE49-F238E27FC236}">
              <a16:creationId xmlns:a16="http://schemas.microsoft.com/office/drawing/2014/main" id="{6234C551-479A-4EA6-881C-3BAB472B063E}"/>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textlink="">
      <xdr:nvSpPr>
        <xdr:cNvPr id="701" name="正方形/長方形 700">
          <a:extLst>
            <a:ext uri="{FF2B5EF4-FFF2-40B4-BE49-F238E27FC236}">
              <a16:creationId xmlns:a16="http://schemas.microsoft.com/office/drawing/2014/main" id="{65DE5668-6EA1-471D-9E47-330AE3B43C42}"/>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textlink="">
      <xdr:nvSpPr>
        <xdr:cNvPr id="702" name="正方形/長方形 701">
          <a:extLst>
            <a:ext uri="{FF2B5EF4-FFF2-40B4-BE49-F238E27FC236}">
              <a16:creationId xmlns:a16="http://schemas.microsoft.com/office/drawing/2014/main" id="{C5286AA5-A2A2-4B65-9157-501B313D85E5}"/>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textlink="">
      <xdr:nvSpPr>
        <xdr:cNvPr id="703" name="正方形/長方形 702">
          <a:extLst>
            <a:ext uri="{FF2B5EF4-FFF2-40B4-BE49-F238E27FC236}">
              <a16:creationId xmlns:a16="http://schemas.microsoft.com/office/drawing/2014/main" id="{649337A8-BB3E-4698-BDBD-2609A64D006E}"/>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96</xdr:row>
      <xdr:rowOff>25400</xdr:rowOff>
    </xdr:from>
    <xdr:to>
      <xdr:col>116</xdr:col>
      <xdr:colOff>0</xdr:colOff>
      <xdr:row>97</xdr:row>
      <xdr:rowOff>107950</xdr:rowOff>
    </xdr:to>
    <xdr:sp textlink="">
      <xdr:nvSpPr>
        <xdr:cNvPr id="704" name="正方形/長方形 703">
          <a:extLst>
            <a:ext uri="{FF2B5EF4-FFF2-40B4-BE49-F238E27FC236}">
              <a16:creationId xmlns:a16="http://schemas.microsoft.com/office/drawing/2014/main" id="{F0B74374-0A50-4E4E-8059-201A618A615E}"/>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textlink="">
      <xdr:nvSpPr>
        <xdr:cNvPr id="705" name="正方形/長方形 704">
          <a:extLst>
            <a:ext uri="{FF2B5EF4-FFF2-40B4-BE49-F238E27FC236}">
              <a16:creationId xmlns:a16="http://schemas.microsoft.com/office/drawing/2014/main" id="{86AECFA4-55E6-4C47-A5CC-5ECFFB0DCFA9}"/>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textlink="">
      <xdr:nvSpPr>
        <xdr:cNvPr id="706" name="テキスト ボックス 705">
          <a:extLst>
            <a:ext uri="{FF2B5EF4-FFF2-40B4-BE49-F238E27FC236}">
              <a16:creationId xmlns:a16="http://schemas.microsoft.com/office/drawing/2014/main" id="{6F3C1063-9920-4936-AD8C-0961E7A7F8C9}"/>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7" name="直線コネクタ 706">
          <a:extLst>
            <a:ext uri="{FF2B5EF4-FFF2-40B4-BE49-F238E27FC236}">
              <a16:creationId xmlns:a16="http://schemas.microsoft.com/office/drawing/2014/main" id="{2C3D0E5D-2E02-40C4-8E21-9683D6DD3B9A}"/>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8" name="直線コネクタ 707">
          <a:extLst>
            <a:ext uri="{FF2B5EF4-FFF2-40B4-BE49-F238E27FC236}">
              <a16:creationId xmlns:a16="http://schemas.microsoft.com/office/drawing/2014/main" id="{1B08CD17-2D6E-41EB-AB67-5B1091129440}"/>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textlink="">
      <xdr:nvSpPr>
        <xdr:cNvPr id="709" name="テキスト ボックス 708">
          <a:extLst>
            <a:ext uri="{FF2B5EF4-FFF2-40B4-BE49-F238E27FC236}">
              <a16:creationId xmlns:a16="http://schemas.microsoft.com/office/drawing/2014/main" id="{85BB035D-D389-4ED5-A013-626696E3D9F7}"/>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0" name="直線コネクタ 709">
          <a:extLst>
            <a:ext uri="{FF2B5EF4-FFF2-40B4-BE49-F238E27FC236}">
              <a16:creationId xmlns:a16="http://schemas.microsoft.com/office/drawing/2014/main" id="{46140725-DF93-4618-8C7E-670631662FB7}"/>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textlink="">
      <xdr:nvSpPr>
        <xdr:cNvPr id="711" name="テキスト ボックス 710">
          <a:extLst>
            <a:ext uri="{FF2B5EF4-FFF2-40B4-BE49-F238E27FC236}">
              <a16:creationId xmlns:a16="http://schemas.microsoft.com/office/drawing/2014/main" id="{5AF0112E-14CA-4028-B78B-7B59255E1AC5}"/>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2" name="直線コネクタ 711">
          <a:extLst>
            <a:ext uri="{FF2B5EF4-FFF2-40B4-BE49-F238E27FC236}">
              <a16:creationId xmlns:a16="http://schemas.microsoft.com/office/drawing/2014/main" id="{0813B25B-71F2-40B3-96D1-F8AF1DFCB1C2}"/>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textlink="">
      <xdr:nvSpPr>
        <xdr:cNvPr id="713" name="テキスト ボックス 712">
          <a:extLst>
            <a:ext uri="{FF2B5EF4-FFF2-40B4-BE49-F238E27FC236}">
              <a16:creationId xmlns:a16="http://schemas.microsoft.com/office/drawing/2014/main" id="{267EA061-39F0-4ABC-8E50-C909A1127340}"/>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4" name="直線コネクタ 713">
          <a:extLst>
            <a:ext uri="{FF2B5EF4-FFF2-40B4-BE49-F238E27FC236}">
              <a16:creationId xmlns:a16="http://schemas.microsoft.com/office/drawing/2014/main" id="{C2882EC6-B52C-4C0A-AD19-5711AC93535E}"/>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textlink="">
      <xdr:nvSpPr>
        <xdr:cNvPr id="715" name="テキスト ボックス 714">
          <a:extLst>
            <a:ext uri="{FF2B5EF4-FFF2-40B4-BE49-F238E27FC236}">
              <a16:creationId xmlns:a16="http://schemas.microsoft.com/office/drawing/2014/main" id="{9BCBA232-806A-4A72-B5F1-6DE0417D1AED}"/>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6" name="直線コネクタ 715">
          <a:extLst>
            <a:ext uri="{FF2B5EF4-FFF2-40B4-BE49-F238E27FC236}">
              <a16:creationId xmlns:a16="http://schemas.microsoft.com/office/drawing/2014/main" id="{A5382F4D-E450-4BBE-BEE9-F3A55ADF1AAB}"/>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textlink="">
      <xdr:nvSpPr>
        <xdr:cNvPr id="717" name="テキスト ボックス 716">
          <a:extLst>
            <a:ext uri="{FF2B5EF4-FFF2-40B4-BE49-F238E27FC236}">
              <a16:creationId xmlns:a16="http://schemas.microsoft.com/office/drawing/2014/main" id="{2AEA081D-4C4B-4C66-BA29-ABE7EF9875BC}"/>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textlink="">
      <xdr:nvSpPr>
        <xdr:cNvPr id="718" name="【公民館】&#10;一人当たり面積グラフ枠">
          <a:extLst>
            <a:ext uri="{FF2B5EF4-FFF2-40B4-BE49-F238E27FC236}">
              <a16:creationId xmlns:a16="http://schemas.microsoft.com/office/drawing/2014/main" id="{EC31DDD0-120A-4238-82C7-BFFDEF6DB789}"/>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719" name="直線コネクタ 718">
          <a:extLst>
            <a:ext uri="{FF2B5EF4-FFF2-40B4-BE49-F238E27FC236}">
              <a16:creationId xmlns:a16="http://schemas.microsoft.com/office/drawing/2014/main" id="{2F11A529-478A-4A39-BD8D-946FA20FACE4}"/>
            </a:ext>
          </a:extLst>
        </xdr:cNvPr>
        <xdr:cNvCxnSpPr/>
      </xdr:nvCxnSpPr>
      <xdr:spPr>
        <a:xfrm flipV="1">
          <a:off x="19509104" y="17012412"/>
          <a:ext cx="0" cy="1164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textlink="">
      <xdr:nvSpPr>
        <xdr:cNvPr id="720" name="【公民館】&#10;一人当たり面積最小値テキスト">
          <a:extLst>
            <a:ext uri="{FF2B5EF4-FFF2-40B4-BE49-F238E27FC236}">
              <a16:creationId xmlns:a16="http://schemas.microsoft.com/office/drawing/2014/main" id="{656A8CBB-33CB-4F06-AB42-7D6100159A5B}"/>
            </a:ext>
          </a:extLst>
        </xdr:cNvPr>
        <xdr:cNvSpPr txBox="1"/>
      </xdr:nvSpPr>
      <xdr:spPr>
        <a:xfrm>
          <a:off x="19547840" y="18180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721" name="直線コネクタ 720">
          <a:extLst>
            <a:ext uri="{FF2B5EF4-FFF2-40B4-BE49-F238E27FC236}">
              <a16:creationId xmlns:a16="http://schemas.microsoft.com/office/drawing/2014/main" id="{45B3C1FF-EBD3-492F-AF30-6D7E24DB0FBF}"/>
            </a:ext>
          </a:extLst>
        </xdr:cNvPr>
        <xdr:cNvCxnSpPr/>
      </xdr:nvCxnSpPr>
      <xdr:spPr>
        <a:xfrm>
          <a:off x="19443700" y="181767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textlink="">
      <xdr:nvSpPr>
        <xdr:cNvPr id="722" name="【公民館】&#10;一人当たり面積最大値テキスト">
          <a:extLst>
            <a:ext uri="{FF2B5EF4-FFF2-40B4-BE49-F238E27FC236}">
              <a16:creationId xmlns:a16="http://schemas.microsoft.com/office/drawing/2014/main" id="{21CD927D-74B8-49E8-B6C1-2303A64A2439}"/>
            </a:ext>
          </a:extLst>
        </xdr:cNvPr>
        <xdr:cNvSpPr txBox="1"/>
      </xdr:nvSpPr>
      <xdr:spPr>
        <a:xfrm>
          <a:off x="19547840" y="16791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723" name="直線コネクタ 722">
          <a:extLst>
            <a:ext uri="{FF2B5EF4-FFF2-40B4-BE49-F238E27FC236}">
              <a16:creationId xmlns:a16="http://schemas.microsoft.com/office/drawing/2014/main" id="{D32794D5-DCA4-4AEB-ACA9-99BAC35E0282}"/>
            </a:ext>
          </a:extLst>
        </xdr:cNvPr>
        <xdr:cNvCxnSpPr/>
      </xdr:nvCxnSpPr>
      <xdr:spPr>
        <a:xfrm>
          <a:off x="19443700" y="170124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23131</xdr:rowOff>
    </xdr:from>
    <xdr:ext cx="469744" cy="259045"/>
    <xdr:sp textlink="">
      <xdr:nvSpPr>
        <xdr:cNvPr id="724" name="【公民館】&#10;一人当たり面積平均値テキスト">
          <a:extLst>
            <a:ext uri="{FF2B5EF4-FFF2-40B4-BE49-F238E27FC236}">
              <a16:creationId xmlns:a16="http://schemas.microsoft.com/office/drawing/2014/main" id="{36D8A00F-F2C0-46FB-B054-4634949E2B5E}"/>
            </a:ext>
          </a:extLst>
        </xdr:cNvPr>
        <xdr:cNvSpPr txBox="1"/>
      </xdr:nvSpPr>
      <xdr:spPr>
        <a:xfrm>
          <a:off x="19547840" y="17792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textlink="">
      <xdr:nvSpPr>
        <xdr:cNvPr id="725" name="フローチャート: 判断 724">
          <a:extLst>
            <a:ext uri="{FF2B5EF4-FFF2-40B4-BE49-F238E27FC236}">
              <a16:creationId xmlns:a16="http://schemas.microsoft.com/office/drawing/2014/main" id="{F2290BFA-4EDD-493E-95CB-2C5A27C319E7}"/>
            </a:ext>
          </a:extLst>
        </xdr:cNvPr>
        <xdr:cNvSpPr/>
      </xdr:nvSpPr>
      <xdr:spPr>
        <a:xfrm>
          <a:off x="19458940" y="17937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textlink="">
      <xdr:nvSpPr>
        <xdr:cNvPr id="726" name="フローチャート: 判断 725">
          <a:extLst>
            <a:ext uri="{FF2B5EF4-FFF2-40B4-BE49-F238E27FC236}">
              <a16:creationId xmlns:a16="http://schemas.microsoft.com/office/drawing/2014/main" id="{FFE69874-F6F6-4322-BA17-CB590DD26FE0}"/>
            </a:ext>
          </a:extLst>
        </xdr:cNvPr>
        <xdr:cNvSpPr/>
      </xdr:nvSpPr>
      <xdr:spPr>
        <a:xfrm>
          <a:off x="18735040" y="1794001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textlink="">
      <xdr:nvSpPr>
        <xdr:cNvPr id="727" name="フローチャート: 判断 726">
          <a:extLst>
            <a:ext uri="{FF2B5EF4-FFF2-40B4-BE49-F238E27FC236}">
              <a16:creationId xmlns:a16="http://schemas.microsoft.com/office/drawing/2014/main" id="{A2BCFF3B-9082-4D87-9B52-52AE08F10CAE}"/>
            </a:ext>
          </a:extLst>
        </xdr:cNvPr>
        <xdr:cNvSpPr/>
      </xdr:nvSpPr>
      <xdr:spPr>
        <a:xfrm>
          <a:off x="17937480" y="17940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textlink="">
      <xdr:nvSpPr>
        <xdr:cNvPr id="728" name="フローチャート: 判断 727">
          <a:extLst>
            <a:ext uri="{FF2B5EF4-FFF2-40B4-BE49-F238E27FC236}">
              <a16:creationId xmlns:a16="http://schemas.microsoft.com/office/drawing/2014/main" id="{CA8931FE-3C20-4190-AA35-CBDF213C8B45}"/>
            </a:ext>
          </a:extLst>
        </xdr:cNvPr>
        <xdr:cNvSpPr/>
      </xdr:nvSpPr>
      <xdr:spPr>
        <a:xfrm>
          <a:off x="17162780" y="17942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16256</xdr:rowOff>
    </xdr:from>
    <xdr:to>
      <xdr:col>98</xdr:col>
      <xdr:colOff>38100</xdr:colOff>
      <xdr:row>106</xdr:row>
      <xdr:rowOff>117856</xdr:rowOff>
    </xdr:to>
    <xdr:sp textlink="">
      <xdr:nvSpPr>
        <xdr:cNvPr id="729" name="フローチャート: 判断 728">
          <a:extLst>
            <a:ext uri="{FF2B5EF4-FFF2-40B4-BE49-F238E27FC236}">
              <a16:creationId xmlns:a16="http://schemas.microsoft.com/office/drawing/2014/main" id="{83A760B6-CB58-4297-8E83-7B8C9D4208F9}"/>
            </a:ext>
          </a:extLst>
        </xdr:cNvPr>
        <xdr:cNvSpPr/>
      </xdr:nvSpPr>
      <xdr:spPr>
        <a:xfrm>
          <a:off x="16388080" y="1778609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textlink="">
      <xdr:nvSpPr>
        <xdr:cNvPr id="730" name="テキスト ボックス 729">
          <a:extLst>
            <a:ext uri="{FF2B5EF4-FFF2-40B4-BE49-F238E27FC236}">
              <a16:creationId xmlns:a16="http://schemas.microsoft.com/office/drawing/2014/main" id="{C0ECF89B-18EA-4660-BFE1-905B40612F02}"/>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textlink="">
      <xdr:nvSpPr>
        <xdr:cNvPr id="731" name="テキスト ボックス 730">
          <a:extLst>
            <a:ext uri="{FF2B5EF4-FFF2-40B4-BE49-F238E27FC236}">
              <a16:creationId xmlns:a16="http://schemas.microsoft.com/office/drawing/2014/main" id="{E351AD5C-D6B9-4076-96B6-7B2DCAAD3A64}"/>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textlink="">
      <xdr:nvSpPr>
        <xdr:cNvPr id="732" name="テキスト ボックス 731">
          <a:extLst>
            <a:ext uri="{FF2B5EF4-FFF2-40B4-BE49-F238E27FC236}">
              <a16:creationId xmlns:a16="http://schemas.microsoft.com/office/drawing/2014/main" id="{16A3ABD0-7BC7-4A71-9E6B-25E72C41172F}"/>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textlink="">
      <xdr:nvSpPr>
        <xdr:cNvPr id="733" name="テキスト ボックス 732">
          <a:extLst>
            <a:ext uri="{FF2B5EF4-FFF2-40B4-BE49-F238E27FC236}">
              <a16:creationId xmlns:a16="http://schemas.microsoft.com/office/drawing/2014/main" id="{1F7F11C0-8D15-499C-8BF7-5172FBE7D160}"/>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textlink="">
      <xdr:nvSpPr>
        <xdr:cNvPr id="734" name="テキスト ボックス 733">
          <a:extLst>
            <a:ext uri="{FF2B5EF4-FFF2-40B4-BE49-F238E27FC236}">
              <a16:creationId xmlns:a16="http://schemas.microsoft.com/office/drawing/2014/main" id="{09D291FE-EF93-47F6-A7DF-D942E62B5C7A}"/>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41402</xdr:rowOff>
    </xdr:from>
    <xdr:to>
      <xdr:col>116</xdr:col>
      <xdr:colOff>114300</xdr:colOff>
      <xdr:row>107</xdr:row>
      <xdr:rowOff>143002</xdr:rowOff>
    </xdr:to>
    <xdr:sp textlink="">
      <xdr:nvSpPr>
        <xdr:cNvPr id="735" name="楕円 734">
          <a:extLst>
            <a:ext uri="{FF2B5EF4-FFF2-40B4-BE49-F238E27FC236}">
              <a16:creationId xmlns:a16="http://schemas.microsoft.com/office/drawing/2014/main" id="{42E18345-AA22-4738-8DF4-162976539E00}"/>
            </a:ext>
          </a:extLst>
        </xdr:cNvPr>
        <xdr:cNvSpPr/>
      </xdr:nvSpPr>
      <xdr:spPr>
        <a:xfrm>
          <a:off x="19458940" y="17978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19829</xdr:rowOff>
    </xdr:from>
    <xdr:ext cx="469744" cy="259045"/>
    <xdr:sp textlink="">
      <xdr:nvSpPr>
        <xdr:cNvPr id="736" name="【公民館】&#10;一人当たり面積該当値テキスト">
          <a:extLst>
            <a:ext uri="{FF2B5EF4-FFF2-40B4-BE49-F238E27FC236}">
              <a16:creationId xmlns:a16="http://schemas.microsoft.com/office/drawing/2014/main" id="{05FCDDAA-1EB7-46E6-AD5E-D318443338DE}"/>
            </a:ext>
          </a:extLst>
        </xdr:cNvPr>
        <xdr:cNvSpPr txBox="1"/>
      </xdr:nvSpPr>
      <xdr:spPr>
        <a:xfrm>
          <a:off x="19547840" y="17957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41402</xdr:rowOff>
    </xdr:from>
    <xdr:to>
      <xdr:col>112</xdr:col>
      <xdr:colOff>38100</xdr:colOff>
      <xdr:row>107</xdr:row>
      <xdr:rowOff>143002</xdr:rowOff>
    </xdr:to>
    <xdr:sp textlink="">
      <xdr:nvSpPr>
        <xdr:cNvPr id="737" name="楕円 736">
          <a:extLst>
            <a:ext uri="{FF2B5EF4-FFF2-40B4-BE49-F238E27FC236}">
              <a16:creationId xmlns:a16="http://schemas.microsoft.com/office/drawing/2014/main" id="{25717F5D-5B74-4B21-9CA2-E6E887E43930}"/>
            </a:ext>
          </a:extLst>
        </xdr:cNvPr>
        <xdr:cNvSpPr/>
      </xdr:nvSpPr>
      <xdr:spPr>
        <a:xfrm>
          <a:off x="18735040" y="1797888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92202</xdr:rowOff>
    </xdr:from>
    <xdr:to>
      <xdr:col>116</xdr:col>
      <xdr:colOff>63500</xdr:colOff>
      <xdr:row>107</xdr:row>
      <xdr:rowOff>92202</xdr:rowOff>
    </xdr:to>
    <xdr:cxnSp macro="">
      <xdr:nvCxnSpPr>
        <xdr:cNvPr id="738" name="直線コネクタ 737">
          <a:extLst>
            <a:ext uri="{FF2B5EF4-FFF2-40B4-BE49-F238E27FC236}">
              <a16:creationId xmlns:a16="http://schemas.microsoft.com/office/drawing/2014/main" id="{5CF6BBE5-D193-4198-B5CB-B034D4F9C258}"/>
            </a:ext>
          </a:extLst>
        </xdr:cNvPr>
        <xdr:cNvCxnSpPr/>
      </xdr:nvCxnSpPr>
      <xdr:spPr>
        <a:xfrm>
          <a:off x="18778220" y="18029682"/>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43687</xdr:rowOff>
    </xdr:from>
    <xdr:to>
      <xdr:col>107</xdr:col>
      <xdr:colOff>101600</xdr:colOff>
      <xdr:row>107</xdr:row>
      <xdr:rowOff>145287</xdr:rowOff>
    </xdr:to>
    <xdr:sp textlink="">
      <xdr:nvSpPr>
        <xdr:cNvPr id="739" name="楕円 738">
          <a:extLst>
            <a:ext uri="{FF2B5EF4-FFF2-40B4-BE49-F238E27FC236}">
              <a16:creationId xmlns:a16="http://schemas.microsoft.com/office/drawing/2014/main" id="{C99D0E39-4F6D-4921-BB7A-F5B3CDAE8B62}"/>
            </a:ext>
          </a:extLst>
        </xdr:cNvPr>
        <xdr:cNvSpPr/>
      </xdr:nvSpPr>
      <xdr:spPr>
        <a:xfrm>
          <a:off x="17937480" y="1798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92202</xdr:rowOff>
    </xdr:from>
    <xdr:to>
      <xdr:col>111</xdr:col>
      <xdr:colOff>177800</xdr:colOff>
      <xdr:row>107</xdr:row>
      <xdr:rowOff>94487</xdr:rowOff>
    </xdr:to>
    <xdr:cxnSp macro="">
      <xdr:nvCxnSpPr>
        <xdr:cNvPr id="740" name="直線コネクタ 739">
          <a:extLst>
            <a:ext uri="{FF2B5EF4-FFF2-40B4-BE49-F238E27FC236}">
              <a16:creationId xmlns:a16="http://schemas.microsoft.com/office/drawing/2014/main" id="{EB305A69-791F-4351-823A-3B6A6D14DDBB}"/>
            </a:ext>
          </a:extLst>
        </xdr:cNvPr>
        <xdr:cNvCxnSpPr/>
      </xdr:nvCxnSpPr>
      <xdr:spPr>
        <a:xfrm flipV="1">
          <a:off x="17988280" y="18029682"/>
          <a:ext cx="78994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43687</xdr:rowOff>
    </xdr:from>
    <xdr:to>
      <xdr:col>102</xdr:col>
      <xdr:colOff>165100</xdr:colOff>
      <xdr:row>107</xdr:row>
      <xdr:rowOff>145287</xdr:rowOff>
    </xdr:to>
    <xdr:sp textlink="">
      <xdr:nvSpPr>
        <xdr:cNvPr id="741" name="楕円 740">
          <a:extLst>
            <a:ext uri="{FF2B5EF4-FFF2-40B4-BE49-F238E27FC236}">
              <a16:creationId xmlns:a16="http://schemas.microsoft.com/office/drawing/2014/main" id="{72740FD9-288A-49F2-A18A-E94DDB1032E9}"/>
            </a:ext>
          </a:extLst>
        </xdr:cNvPr>
        <xdr:cNvSpPr/>
      </xdr:nvSpPr>
      <xdr:spPr>
        <a:xfrm>
          <a:off x="17162780" y="1798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94487</xdr:rowOff>
    </xdr:from>
    <xdr:to>
      <xdr:col>107</xdr:col>
      <xdr:colOff>50800</xdr:colOff>
      <xdr:row>107</xdr:row>
      <xdr:rowOff>94487</xdr:rowOff>
    </xdr:to>
    <xdr:cxnSp macro="">
      <xdr:nvCxnSpPr>
        <xdr:cNvPr id="742" name="直線コネクタ 741">
          <a:extLst>
            <a:ext uri="{FF2B5EF4-FFF2-40B4-BE49-F238E27FC236}">
              <a16:creationId xmlns:a16="http://schemas.microsoft.com/office/drawing/2014/main" id="{6BD25D1F-193F-4F6E-AFF9-94F4108C055E}"/>
            </a:ext>
          </a:extLst>
        </xdr:cNvPr>
        <xdr:cNvCxnSpPr/>
      </xdr:nvCxnSpPr>
      <xdr:spPr>
        <a:xfrm>
          <a:off x="17213580" y="18031967"/>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43687</xdr:rowOff>
    </xdr:from>
    <xdr:to>
      <xdr:col>98</xdr:col>
      <xdr:colOff>38100</xdr:colOff>
      <xdr:row>107</xdr:row>
      <xdr:rowOff>145287</xdr:rowOff>
    </xdr:to>
    <xdr:sp textlink="">
      <xdr:nvSpPr>
        <xdr:cNvPr id="743" name="楕円 742">
          <a:extLst>
            <a:ext uri="{FF2B5EF4-FFF2-40B4-BE49-F238E27FC236}">
              <a16:creationId xmlns:a16="http://schemas.microsoft.com/office/drawing/2014/main" id="{A6BF3FF3-B9AC-4801-AFE7-40C401C31718}"/>
            </a:ext>
          </a:extLst>
        </xdr:cNvPr>
        <xdr:cNvSpPr/>
      </xdr:nvSpPr>
      <xdr:spPr>
        <a:xfrm>
          <a:off x="16388080" y="1798116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94487</xdr:rowOff>
    </xdr:from>
    <xdr:to>
      <xdr:col>102</xdr:col>
      <xdr:colOff>114300</xdr:colOff>
      <xdr:row>107</xdr:row>
      <xdr:rowOff>94487</xdr:rowOff>
    </xdr:to>
    <xdr:cxnSp macro="">
      <xdr:nvCxnSpPr>
        <xdr:cNvPr id="744" name="直線コネクタ 743">
          <a:extLst>
            <a:ext uri="{FF2B5EF4-FFF2-40B4-BE49-F238E27FC236}">
              <a16:creationId xmlns:a16="http://schemas.microsoft.com/office/drawing/2014/main" id="{BCFC8830-8208-42CB-8DC0-8F5693F9B443}"/>
            </a:ext>
          </a:extLst>
        </xdr:cNvPr>
        <xdr:cNvCxnSpPr/>
      </xdr:nvCxnSpPr>
      <xdr:spPr>
        <a:xfrm>
          <a:off x="16431260" y="18031967"/>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120666</xdr:rowOff>
    </xdr:from>
    <xdr:ext cx="469744" cy="259045"/>
    <xdr:sp textlink="">
      <xdr:nvSpPr>
        <xdr:cNvPr id="745" name="n_1aveValue【公民館】&#10;一人当たり面積">
          <a:extLst>
            <a:ext uri="{FF2B5EF4-FFF2-40B4-BE49-F238E27FC236}">
              <a16:creationId xmlns:a16="http://schemas.microsoft.com/office/drawing/2014/main" id="{4B648AD7-E843-4F16-8739-AEAC8222CC38}"/>
            </a:ext>
          </a:extLst>
        </xdr:cNvPr>
        <xdr:cNvSpPr txBox="1"/>
      </xdr:nvSpPr>
      <xdr:spPr>
        <a:xfrm>
          <a:off x="18561127" y="1772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120666</xdr:rowOff>
    </xdr:from>
    <xdr:ext cx="469744" cy="259045"/>
    <xdr:sp textlink="">
      <xdr:nvSpPr>
        <xdr:cNvPr id="746" name="n_2aveValue【公民館】&#10;一人当たり面積">
          <a:extLst>
            <a:ext uri="{FF2B5EF4-FFF2-40B4-BE49-F238E27FC236}">
              <a16:creationId xmlns:a16="http://schemas.microsoft.com/office/drawing/2014/main" id="{0D9BCA2D-6604-4EA0-9359-18D2EEDBB50A}"/>
            </a:ext>
          </a:extLst>
        </xdr:cNvPr>
        <xdr:cNvSpPr txBox="1"/>
      </xdr:nvSpPr>
      <xdr:spPr>
        <a:xfrm>
          <a:off x="17776267" y="1772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122953</xdr:rowOff>
    </xdr:from>
    <xdr:ext cx="469744" cy="259045"/>
    <xdr:sp textlink="">
      <xdr:nvSpPr>
        <xdr:cNvPr id="747" name="n_3aveValue【公民館】&#10;一人当たり面積">
          <a:extLst>
            <a:ext uri="{FF2B5EF4-FFF2-40B4-BE49-F238E27FC236}">
              <a16:creationId xmlns:a16="http://schemas.microsoft.com/office/drawing/2014/main" id="{765361C8-9967-4896-9D93-ECBDE550C34F}"/>
            </a:ext>
          </a:extLst>
        </xdr:cNvPr>
        <xdr:cNvSpPr txBox="1"/>
      </xdr:nvSpPr>
      <xdr:spPr>
        <a:xfrm>
          <a:off x="17001567" y="17725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134383</xdr:rowOff>
    </xdr:from>
    <xdr:ext cx="469744" cy="259045"/>
    <xdr:sp textlink="">
      <xdr:nvSpPr>
        <xdr:cNvPr id="748" name="n_4aveValue【公民館】&#10;一人当たり面積">
          <a:extLst>
            <a:ext uri="{FF2B5EF4-FFF2-40B4-BE49-F238E27FC236}">
              <a16:creationId xmlns:a16="http://schemas.microsoft.com/office/drawing/2014/main" id="{FF2FB865-E5A9-4477-9D28-1F02964DCABB}"/>
            </a:ext>
          </a:extLst>
        </xdr:cNvPr>
        <xdr:cNvSpPr txBox="1"/>
      </xdr:nvSpPr>
      <xdr:spPr>
        <a:xfrm>
          <a:off x="16226867" y="17568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134129</xdr:rowOff>
    </xdr:from>
    <xdr:ext cx="469744" cy="259045"/>
    <xdr:sp textlink="">
      <xdr:nvSpPr>
        <xdr:cNvPr id="749" name="n_1mainValue【公民館】&#10;一人当たり面積">
          <a:extLst>
            <a:ext uri="{FF2B5EF4-FFF2-40B4-BE49-F238E27FC236}">
              <a16:creationId xmlns:a16="http://schemas.microsoft.com/office/drawing/2014/main" id="{3E92E28A-9158-41BE-9FFE-52818712FC12}"/>
            </a:ext>
          </a:extLst>
        </xdr:cNvPr>
        <xdr:cNvSpPr txBox="1"/>
      </xdr:nvSpPr>
      <xdr:spPr>
        <a:xfrm>
          <a:off x="18561127" y="18071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136414</xdr:rowOff>
    </xdr:from>
    <xdr:ext cx="469744" cy="259045"/>
    <xdr:sp textlink="">
      <xdr:nvSpPr>
        <xdr:cNvPr id="750" name="n_2mainValue【公民館】&#10;一人当たり面積">
          <a:extLst>
            <a:ext uri="{FF2B5EF4-FFF2-40B4-BE49-F238E27FC236}">
              <a16:creationId xmlns:a16="http://schemas.microsoft.com/office/drawing/2014/main" id="{8C918822-72AF-499D-ADE1-7D1B16E1825A}"/>
            </a:ext>
          </a:extLst>
        </xdr:cNvPr>
        <xdr:cNvSpPr txBox="1"/>
      </xdr:nvSpPr>
      <xdr:spPr>
        <a:xfrm>
          <a:off x="17776267" y="18073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136414</xdr:rowOff>
    </xdr:from>
    <xdr:ext cx="469744" cy="259045"/>
    <xdr:sp textlink="">
      <xdr:nvSpPr>
        <xdr:cNvPr id="751" name="n_3mainValue【公民館】&#10;一人当たり面積">
          <a:extLst>
            <a:ext uri="{FF2B5EF4-FFF2-40B4-BE49-F238E27FC236}">
              <a16:creationId xmlns:a16="http://schemas.microsoft.com/office/drawing/2014/main" id="{8BDFB2A2-4E3A-4229-8FB3-4A44D6CDDDBD}"/>
            </a:ext>
          </a:extLst>
        </xdr:cNvPr>
        <xdr:cNvSpPr txBox="1"/>
      </xdr:nvSpPr>
      <xdr:spPr>
        <a:xfrm>
          <a:off x="17001567" y="18073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136414</xdr:rowOff>
    </xdr:from>
    <xdr:ext cx="469744" cy="259045"/>
    <xdr:sp textlink="">
      <xdr:nvSpPr>
        <xdr:cNvPr id="752" name="n_4mainValue【公民館】&#10;一人当たり面積">
          <a:extLst>
            <a:ext uri="{FF2B5EF4-FFF2-40B4-BE49-F238E27FC236}">
              <a16:creationId xmlns:a16="http://schemas.microsoft.com/office/drawing/2014/main" id="{FA0FCA2B-EE0A-4BC5-B33F-023FC8007851}"/>
            </a:ext>
          </a:extLst>
        </xdr:cNvPr>
        <xdr:cNvSpPr txBox="1"/>
      </xdr:nvSpPr>
      <xdr:spPr>
        <a:xfrm>
          <a:off x="16226867" y="18073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textlink="">
      <xdr:nvSpPr>
        <xdr:cNvPr id="753" name="正方形/長方形 752">
          <a:extLst>
            <a:ext uri="{FF2B5EF4-FFF2-40B4-BE49-F238E27FC236}">
              <a16:creationId xmlns:a16="http://schemas.microsoft.com/office/drawing/2014/main" id="{BCB53E58-15F3-404B-85DD-E41A1F2E1197}"/>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textlink="">
      <xdr:nvSpPr>
        <xdr:cNvPr id="754" name="正方形/長方形 753">
          <a:extLst>
            <a:ext uri="{FF2B5EF4-FFF2-40B4-BE49-F238E27FC236}">
              <a16:creationId xmlns:a16="http://schemas.microsoft.com/office/drawing/2014/main" id="{42E72C1C-0749-4AF2-A95E-42C9C60126CC}"/>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textlink="" fLocksText="0">
      <xdr:nvSpPr>
        <xdr:cNvPr id="755" name="テキスト ボックス 754">
          <a:extLst>
            <a:ext uri="{FF2B5EF4-FFF2-40B4-BE49-F238E27FC236}">
              <a16:creationId xmlns:a16="http://schemas.microsoft.com/office/drawing/2014/main" id="{63601B55-1BA5-49AD-B6B8-103E8D700628}"/>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類似団体と比較して特に有形固定資産減価償却率が高くなっている施設は、公営住宅、公民館である。認定こども園・幼稚園・保育所については、令和元年度から幼稚園を１園に集約化したため類似団体平均より</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18.3</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ポイント下回っている。学校施設については、</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小中学校防犯カメラ設置改修工事や菅谷東小学校及び第四中学校で消防設備受信機修繕</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を実施したものの、その他設備等の老朽化が進んだ結果、前年度より</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0.9</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ポイントの増となっており、今後も増加が見込まれるため、令和２年度に策定した個別施設計画に基づき、設備等も含め計画的な予防保全により長寿命化を進めていく。市内１施設のみである公民館については、築</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40</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年以上を経過し老朽化が進んでいることから、類似団体平均より</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17.3</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ポイント上回っている。今後は長期保全計画に基づき、計画的な修繕等を進めていく。また公営住宅については、築</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50</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年を経過した住宅が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割を占めており、類似団体平均を</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16.1</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ポイント上回っている。耐用年数を過ぎた住宅については、廃止の方向とするとともに、長寿命化計画に基づき計画的に既存住宅の長寿命化を図っていく。</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橋梁・トンネルについては、令和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年度に向山橋の補修工事が完了し、前年度より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ポイント減少した。</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一人当たりの資産量については、橋梁・トンネルの数値が類似団体平均から下回っているが、これは平たん地の多い当市の地理的要因に起因するものである。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C583257E-5BC5-4581-8AD0-F5D38E7BF3F2}"/>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textlink="">
      <xdr:nvSpPr>
        <xdr:cNvPr id="3" name="正方形/長方形 2">
          <a:extLst>
            <a:ext uri="{FF2B5EF4-FFF2-40B4-BE49-F238E27FC236}">
              <a16:creationId xmlns:a16="http://schemas.microsoft.com/office/drawing/2014/main" id="{FEEAC0E5-6861-4EA2-B475-EFEE674EA805}"/>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textlink="">
      <xdr:nvSpPr>
        <xdr:cNvPr id="4" name="正方形/長方形 3">
          <a:extLst>
            <a:ext uri="{FF2B5EF4-FFF2-40B4-BE49-F238E27FC236}">
              <a16:creationId xmlns:a16="http://schemas.microsoft.com/office/drawing/2014/main" id="{31553915-863F-43A7-B8D3-1178CB1244DA}"/>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textlink="">
      <xdr:nvSpPr>
        <xdr:cNvPr id="5" name="正方形/長方形 4">
          <a:extLst>
            <a:ext uri="{FF2B5EF4-FFF2-40B4-BE49-F238E27FC236}">
              <a16:creationId xmlns:a16="http://schemas.microsoft.com/office/drawing/2014/main" id="{1B6DC377-C162-4F3C-92ED-683497A73E33}"/>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茨城県那珂市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7095F739-EE0B-485D-BACA-BD46238D5759}"/>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827F6755-79B5-47BB-BA5A-A0DCC2F00836}"/>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ACE30D31-7C37-474B-9F54-C5F3921E704F}"/>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1ACAA7FA-F872-4AD4-980B-A85DCC3C49C8}"/>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EF2A3C31-560B-4794-8783-45D7BA21F6B6}"/>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textlink="">
      <xdr:nvSpPr>
        <xdr:cNvPr id="11" name="正方形/長方形 10">
          <a:extLst>
            <a:ext uri="{FF2B5EF4-FFF2-40B4-BE49-F238E27FC236}">
              <a16:creationId xmlns:a16="http://schemas.microsoft.com/office/drawing/2014/main" id="{9E86BB65-EC37-438B-B0B5-DDFC1CA75E30}"/>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53,167
52,756
97.82
24,690,727
23,400,387
1,195,161
13,694,517
16,440,477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B9E0AB35-634A-4011-B377-F405E4B2EB64}"/>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B795B272-FB44-4D49-AC7A-273434E222FF}"/>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E103AB24-EFB7-4287-84EF-AC9A6AFB46A2}"/>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E9465F94-93EE-40EA-AB4D-3F8D03D464FF}"/>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0AD45D43-D381-4000-8871-808063B49B22}"/>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textlink="">
      <xdr:nvSpPr>
        <xdr:cNvPr id="17" name="正方形/長方形 16">
          <a:extLst>
            <a:ext uri="{FF2B5EF4-FFF2-40B4-BE49-F238E27FC236}">
              <a16:creationId xmlns:a16="http://schemas.microsoft.com/office/drawing/2014/main" id="{55B24728-44F8-4CF9-BCCC-446686CB603B}"/>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textlink="">
      <xdr:nvSpPr>
        <xdr:cNvPr id="18" name="角丸四角形 17">
          <a:extLst>
            <a:ext uri="{FF2B5EF4-FFF2-40B4-BE49-F238E27FC236}">
              <a16:creationId xmlns:a16="http://schemas.microsoft.com/office/drawing/2014/main" id="{621D56C5-4D40-4CD1-B2D3-DDC49EC67BA1}"/>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textlink="">
      <xdr:nvSpPr>
        <xdr:cNvPr id="19" name="正方形/長方形 18">
          <a:extLst>
            <a:ext uri="{FF2B5EF4-FFF2-40B4-BE49-F238E27FC236}">
              <a16:creationId xmlns:a16="http://schemas.microsoft.com/office/drawing/2014/main" id="{E242DD28-8BCB-4EEB-A955-A53ABF033AD4}"/>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textlink="">
      <xdr:nvSpPr>
        <xdr:cNvPr id="20" name="正方形/長方形 19">
          <a:extLst>
            <a:ext uri="{FF2B5EF4-FFF2-40B4-BE49-F238E27FC236}">
              <a16:creationId xmlns:a16="http://schemas.microsoft.com/office/drawing/2014/main" id="{0659E17F-339C-43A4-B87D-DDBD7C17265C}"/>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2A8943DB-3C4A-4155-A83E-82B2FD4E309E}"/>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72136D7-72BD-4C41-99D9-6803BD685B8A}"/>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textlink="">
      <xdr:nvSpPr>
        <xdr:cNvPr id="23" name="楕円 22">
          <a:extLst>
            <a:ext uri="{FF2B5EF4-FFF2-40B4-BE49-F238E27FC236}">
              <a16:creationId xmlns:a16="http://schemas.microsoft.com/office/drawing/2014/main" id="{E34F953A-8D0D-497E-94B9-2F878A930B94}"/>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textlink="">
      <xdr:nvSpPr>
        <xdr:cNvPr id="24" name="フローチャート: 判断 23">
          <a:extLst>
            <a:ext uri="{FF2B5EF4-FFF2-40B4-BE49-F238E27FC236}">
              <a16:creationId xmlns:a16="http://schemas.microsoft.com/office/drawing/2014/main" id="{94B44393-374A-41C5-9BEE-DB2BAB5514B2}"/>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1D393A2-1B7E-47B7-B6EA-1B888FB22052}"/>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9BB0FFA-C973-497A-861A-36D9472FC612}"/>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EA8D7A6-945A-4FBC-8971-C6C8C253B80D}"/>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3114275-623A-4F77-9819-9AE29DD1C4C6}"/>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textlink="">
      <xdr:nvSpPr>
        <xdr:cNvPr id="29" name="テキスト ボックス 28">
          <a:extLst>
            <a:ext uri="{FF2B5EF4-FFF2-40B4-BE49-F238E27FC236}">
              <a16:creationId xmlns:a16="http://schemas.microsoft.com/office/drawing/2014/main" id="{30F6F2FB-CABA-41EA-9545-1F9BC717FDB6}"/>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textlink="">
      <xdr:nvSpPr>
        <xdr:cNvPr id="30" name="テキスト ボックス 29">
          <a:extLst>
            <a:ext uri="{FF2B5EF4-FFF2-40B4-BE49-F238E27FC236}">
              <a16:creationId xmlns:a16="http://schemas.microsoft.com/office/drawing/2014/main" id="{3B82738C-C9A2-4BDE-BC01-C97A0A2A36B2}"/>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textlink="">
      <xdr:nvSpPr>
        <xdr:cNvPr id="31" name="テキスト ボックス 30">
          <a:extLst>
            <a:ext uri="{FF2B5EF4-FFF2-40B4-BE49-F238E27FC236}">
              <a16:creationId xmlns:a16="http://schemas.microsoft.com/office/drawing/2014/main" id="{75E53F83-423F-487E-A715-F0D72802876B}"/>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textlink="">
      <xdr:nvSpPr>
        <xdr:cNvPr id="32" name="テキスト ボックス 31">
          <a:extLst>
            <a:ext uri="{FF2B5EF4-FFF2-40B4-BE49-F238E27FC236}">
              <a16:creationId xmlns:a16="http://schemas.microsoft.com/office/drawing/2014/main" id="{15DD552E-34F3-42C9-81DB-C3E396977EAB}"/>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textlink="">
      <xdr:nvSpPr>
        <xdr:cNvPr id="33" name="正方形/長方形 32">
          <a:extLst>
            <a:ext uri="{FF2B5EF4-FFF2-40B4-BE49-F238E27FC236}">
              <a16:creationId xmlns:a16="http://schemas.microsoft.com/office/drawing/2014/main" id="{7DE49574-181E-447E-BDA1-97EB00044804}"/>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textlink="">
      <xdr:nvSpPr>
        <xdr:cNvPr id="34" name="正方形/長方形 33">
          <a:extLst>
            <a:ext uri="{FF2B5EF4-FFF2-40B4-BE49-F238E27FC236}">
              <a16:creationId xmlns:a16="http://schemas.microsoft.com/office/drawing/2014/main" id="{9FD5B841-4639-4211-859B-B95474DB1C28}"/>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textlink="">
      <xdr:nvSpPr>
        <xdr:cNvPr id="35" name="正方形/長方形 34">
          <a:extLst>
            <a:ext uri="{FF2B5EF4-FFF2-40B4-BE49-F238E27FC236}">
              <a16:creationId xmlns:a16="http://schemas.microsoft.com/office/drawing/2014/main" id="{2CBDAC66-BF61-40E3-8980-E3D3CDEFEBF2}"/>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textlink="">
      <xdr:nvSpPr>
        <xdr:cNvPr id="36" name="正方形/長方形 35">
          <a:extLst>
            <a:ext uri="{FF2B5EF4-FFF2-40B4-BE49-F238E27FC236}">
              <a16:creationId xmlns:a16="http://schemas.microsoft.com/office/drawing/2014/main" id="{E2B02E43-266C-4CAF-83B8-B8697EA76EA3}"/>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textlink="">
      <xdr:nvSpPr>
        <xdr:cNvPr id="37" name="正方形/長方形 36">
          <a:extLst>
            <a:ext uri="{FF2B5EF4-FFF2-40B4-BE49-F238E27FC236}">
              <a16:creationId xmlns:a16="http://schemas.microsoft.com/office/drawing/2014/main" id="{3A6E0B44-F421-497F-A476-F0A2D7B56787}"/>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textlink="">
      <xdr:nvSpPr>
        <xdr:cNvPr id="38" name="正方形/長方形 37">
          <a:extLst>
            <a:ext uri="{FF2B5EF4-FFF2-40B4-BE49-F238E27FC236}">
              <a16:creationId xmlns:a16="http://schemas.microsoft.com/office/drawing/2014/main" id="{DF85DF60-55AF-4BA7-BF76-4E47D3EE3E75}"/>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29</xdr:row>
      <xdr:rowOff>82550</xdr:rowOff>
    </xdr:from>
    <xdr:to>
      <xdr:col>24</xdr:col>
      <xdr:colOff>0</xdr:colOff>
      <xdr:row>30</xdr:row>
      <xdr:rowOff>165100</xdr:rowOff>
    </xdr:to>
    <xdr:sp textlink="">
      <xdr:nvSpPr>
        <xdr:cNvPr id="39" name="正方形/長方形 38">
          <a:extLst>
            <a:ext uri="{FF2B5EF4-FFF2-40B4-BE49-F238E27FC236}">
              <a16:creationId xmlns:a16="http://schemas.microsoft.com/office/drawing/2014/main" id="{25D1E10A-1453-4918-AE93-391310CC9D3A}"/>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textlink="">
      <xdr:nvSpPr>
        <xdr:cNvPr id="40" name="正方形/長方形 39">
          <a:extLst>
            <a:ext uri="{FF2B5EF4-FFF2-40B4-BE49-F238E27FC236}">
              <a16:creationId xmlns:a16="http://schemas.microsoft.com/office/drawing/2014/main" id="{266B4B69-9548-45E9-A565-97585C9CFD37}"/>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textlink="">
      <xdr:nvSpPr>
        <xdr:cNvPr id="41" name="テキスト ボックス 40">
          <a:extLst>
            <a:ext uri="{FF2B5EF4-FFF2-40B4-BE49-F238E27FC236}">
              <a16:creationId xmlns:a16="http://schemas.microsoft.com/office/drawing/2014/main" id="{DA0766D7-59E5-4EB7-942A-1B5FF8461373}"/>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37AB20A-EC67-4242-B27D-AF37BDD59CDC}"/>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textlink="">
      <xdr:nvSpPr>
        <xdr:cNvPr id="43" name="テキスト ボックス 42">
          <a:extLst>
            <a:ext uri="{FF2B5EF4-FFF2-40B4-BE49-F238E27FC236}">
              <a16:creationId xmlns:a16="http://schemas.microsoft.com/office/drawing/2014/main" id="{885EBE7F-6186-49B0-8AA3-FEB9072581B4}"/>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F994AD29-D674-4D38-9682-E60112AB387F}"/>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textlink="">
      <xdr:nvSpPr>
        <xdr:cNvPr id="45" name="テキスト ボックス 44">
          <a:extLst>
            <a:ext uri="{FF2B5EF4-FFF2-40B4-BE49-F238E27FC236}">
              <a16:creationId xmlns:a16="http://schemas.microsoft.com/office/drawing/2014/main" id="{E93C9FB3-03A6-4ECC-ADEA-52831BC9964D}"/>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3F665248-E186-4A47-8AE1-D3542FDBFE1E}"/>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textlink="">
      <xdr:nvSpPr>
        <xdr:cNvPr id="47" name="テキスト ボックス 46">
          <a:extLst>
            <a:ext uri="{FF2B5EF4-FFF2-40B4-BE49-F238E27FC236}">
              <a16:creationId xmlns:a16="http://schemas.microsoft.com/office/drawing/2014/main" id="{CA7404D2-C4C9-4D1A-967D-C77FFFBDBB4B}"/>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32D95DA-54D4-46A1-9F13-57D089D1F0AE}"/>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textlink="">
      <xdr:nvSpPr>
        <xdr:cNvPr id="49" name="テキスト ボックス 48">
          <a:extLst>
            <a:ext uri="{FF2B5EF4-FFF2-40B4-BE49-F238E27FC236}">
              <a16:creationId xmlns:a16="http://schemas.microsoft.com/office/drawing/2014/main" id="{9722C849-3DB1-4694-94E1-DB2B778EF820}"/>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52E8B1AA-BD3A-47CD-B2D6-7A31E28C907D}"/>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textlink="">
      <xdr:nvSpPr>
        <xdr:cNvPr id="51" name="テキスト ボックス 50">
          <a:extLst>
            <a:ext uri="{FF2B5EF4-FFF2-40B4-BE49-F238E27FC236}">
              <a16:creationId xmlns:a16="http://schemas.microsoft.com/office/drawing/2014/main" id="{88E2E7D2-AA56-44B5-8B04-C48B788DE389}"/>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955C67C0-DB62-4B71-8176-47B5A7523E3F}"/>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textlink="">
      <xdr:nvSpPr>
        <xdr:cNvPr id="53" name="テキスト ボックス 52">
          <a:extLst>
            <a:ext uri="{FF2B5EF4-FFF2-40B4-BE49-F238E27FC236}">
              <a16:creationId xmlns:a16="http://schemas.microsoft.com/office/drawing/2014/main" id="{C8123AF6-8067-425C-9BE4-CACFC3F87D10}"/>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D64C7FF3-38A2-4F63-B20D-05D610ED2518}"/>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textlink="">
      <xdr:nvSpPr>
        <xdr:cNvPr id="55" name="テキスト ボックス 54">
          <a:extLst>
            <a:ext uri="{FF2B5EF4-FFF2-40B4-BE49-F238E27FC236}">
              <a16:creationId xmlns:a16="http://schemas.microsoft.com/office/drawing/2014/main" id="{8138E66B-22E5-4719-A8A6-7BDD6E7DB5E5}"/>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7905AB71-FDF5-48BE-964E-CAA2EA2CB6B1}"/>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textlink="">
      <xdr:nvSpPr>
        <xdr:cNvPr id="57" name="【図書館】&#10;有形固定資産減価償却率グラフ枠">
          <a:extLst>
            <a:ext uri="{FF2B5EF4-FFF2-40B4-BE49-F238E27FC236}">
              <a16:creationId xmlns:a16="http://schemas.microsoft.com/office/drawing/2014/main" id="{91B1FDE4-D730-43AE-9C77-F8F7C344480B}"/>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2981139A-F70E-4B4C-A8FE-4201640E9771}"/>
            </a:ext>
          </a:extLst>
        </xdr:cNvPr>
        <xdr:cNvCxnSpPr/>
      </xdr:nvCxnSpPr>
      <xdr:spPr>
        <a:xfrm flipV="1">
          <a:off x="4086225" y="5751467"/>
          <a:ext cx="0" cy="1370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textlink="">
      <xdr:nvSpPr>
        <xdr:cNvPr id="59" name="【図書館】&#10;有形固定資産減価償却率最小値テキスト">
          <a:extLst>
            <a:ext uri="{FF2B5EF4-FFF2-40B4-BE49-F238E27FC236}">
              <a16:creationId xmlns:a16="http://schemas.microsoft.com/office/drawing/2014/main" id="{17860C86-E8AD-445B-9F8F-AB86A14797B4}"/>
            </a:ext>
          </a:extLst>
        </xdr:cNvPr>
        <xdr:cNvSpPr txBox="1"/>
      </xdr:nvSpPr>
      <xdr:spPr>
        <a:xfrm>
          <a:off x="4124960" y="7125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ADD325ED-247A-4C02-9AE0-E13F43AC95A9}"/>
            </a:ext>
          </a:extLst>
        </xdr:cNvPr>
        <xdr:cNvCxnSpPr/>
      </xdr:nvCxnSpPr>
      <xdr:spPr>
        <a:xfrm>
          <a:off x="4020820" y="71219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textlink="">
      <xdr:nvSpPr>
        <xdr:cNvPr id="61" name="【図書館】&#10;有形固定資産減価償却率最大値テキスト">
          <a:extLst>
            <a:ext uri="{FF2B5EF4-FFF2-40B4-BE49-F238E27FC236}">
              <a16:creationId xmlns:a16="http://schemas.microsoft.com/office/drawing/2014/main" id="{61BF3D78-47D2-4873-A18C-C30BD4B4ED8A}"/>
            </a:ext>
          </a:extLst>
        </xdr:cNvPr>
        <xdr:cNvSpPr txBox="1"/>
      </xdr:nvSpPr>
      <xdr:spPr>
        <a:xfrm>
          <a:off x="4124960" y="5534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C8151AD3-54F0-4CCF-84E0-8B3602BD4E2E}"/>
            </a:ext>
          </a:extLst>
        </xdr:cNvPr>
        <xdr:cNvCxnSpPr/>
      </xdr:nvCxnSpPr>
      <xdr:spPr>
        <a:xfrm>
          <a:off x="4020820" y="57514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123026</xdr:rowOff>
    </xdr:from>
    <xdr:ext cx="405111" cy="259045"/>
    <xdr:sp textlink="">
      <xdr:nvSpPr>
        <xdr:cNvPr id="63" name="【図書館】&#10;有形固定資産減価償却率平均値テキスト">
          <a:extLst>
            <a:ext uri="{FF2B5EF4-FFF2-40B4-BE49-F238E27FC236}">
              <a16:creationId xmlns:a16="http://schemas.microsoft.com/office/drawing/2014/main" id="{A0D9E84C-7FCF-4FF7-8972-896F94DA8353}"/>
            </a:ext>
          </a:extLst>
        </xdr:cNvPr>
        <xdr:cNvSpPr txBox="1"/>
      </xdr:nvSpPr>
      <xdr:spPr>
        <a:xfrm>
          <a:off x="4124960" y="632570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textlink="">
      <xdr:nvSpPr>
        <xdr:cNvPr id="64" name="フローチャート: 判断 63">
          <a:extLst>
            <a:ext uri="{FF2B5EF4-FFF2-40B4-BE49-F238E27FC236}">
              <a16:creationId xmlns:a16="http://schemas.microsoft.com/office/drawing/2014/main" id="{6C7DEFF3-2598-4132-AF2C-96FD4BF22CEC}"/>
            </a:ext>
          </a:extLst>
        </xdr:cNvPr>
        <xdr:cNvSpPr/>
      </xdr:nvSpPr>
      <xdr:spPr>
        <a:xfrm>
          <a:off x="4036060" y="63472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textlink="">
      <xdr:nvSpPr>
        <xdr:cNvPr id="65" name="フローチャート: 判断 64">
          <a:extLst>
            <a:ext uri="{FF2B5EF4-FFF2-40B4-BE49-F238E27FC236}">
              <a16:creationId xmlns:a16="http://schemas.microsoft.com/office/drawing/2014/main" id="{9BFC694B-779D-4566-AF50-E5902C54A31A}"/>
            </a:ext>
          </a:extLst>
        </xdr:cNvPr>
        <xdr:cNvSpPr/>
      </xdr:nvSpPr>
      <xdr:spPr>
        <a:xfrm>
          <a:off x="3312160" y="63342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textlink="">
      <xdr:nvSpPr>
        <xdr:cNvPr id="66" name="フローチャート: 判断 65">
          <a:extLst>
            <a:ext uri="{FF2B5EF4-FFF2-40B4-BE49-F238E27FC236}">
              <a16:creationId xmlns:a16="http://schemas.microsoft.com/office/drawing/2014/main" id="{C5D39B7F-750C-4D17-B679-B3C1ADAFB61A}"/>
            </a:ext>
          </a:extLst>
        </xdr:cNvPr>
        <xdr:cNvSpPr/>
      </xdr:nvSpPr>
      <xdr:spPr>
        <a:xfrm>
          <a:off x="2514600" y="62950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textlink="">
      <xdr:nvSpPr>
        <xdr:cNvPr id="67" name="フローチャート: 判断 66">
          <a:extLst>
            <a:ext uri="{FF2B5EF4-FFF2-40B4-BE49-F238E27FC236}">
              <a16:creationId xmlns:a16="http://schemas.microsoft.com/office/drawing/2014/main" id="{552A6BBD-1C79-4C67-9216-E7F465A862B8}"/>
            </a:ext>
          </a:extLst>
        </xdr:cNvPr>
        <xdr:cNvSpPr/>
      </xdr:nvSpPr>
      <xdr:spPr>
        <a:xfrm>
          <a:off x="1739900" y="62754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125004</xdr:rowOff>
    </xdr:from>
    <xdr:to>
      <xdr:col>6</xdr:col>
      <xdr:colOff>38100</xdr:colOff>
      <xdr:row>37</xdr:row>
      <xdr:rowOff>55154</xdr:rowOff>
    </xdr:to>
    <xdr:sp textlink="">
      <xdr:nvSpPr>
        <xdr:cNvPr id="68" name="フローチャート: 判断 67">
          <a:extLst>
            <a:ext uri="{FF2B5EF4-FFF2-40B4-BE49-F238E27FC236}">
              <a16:creationId xmlns:a16="http://schemas.microsoft.com/office/drawing/2014/main" id="{8F82B005-2051-49CD-A5B9-129C5A3CBE45}"/>
            </a:ext>
          </a:extLst>
        </xdr:cNvPr>
        <xdr:cNvSpPr/>
      </xdr:nvSpPr>
      <xdr:spPr>
        <a:xfrm>
          <a:off x="965200" y="616004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textlink="">
      <xdr:nvSpPr>
        <xdr:cNvPr id="69" name="テキスト ボックス 68">
          <a:extLst>
            <a:ext uri="{FF2B5EF4-FFF2-40B4-BE49-F238E27FC236}">
              <a16:creationId xmlns:a16="http://schemas.microsoft.com/office/drawing/2014/main" id="{C596F96E-C9B7-4913-804B-1E06E04534E9}"/>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textlink="">
      <xdr:nvSpPr>
        <xdr:cNvPr id="70" name="テキスト ボックス 69">
          <a:extLst>
            <a:ext uri="{FF2B5EF4-FFF2-40B4-BE49-F238E27FC236}">
              <a16:creationId xmlns:a16="http://schemas.microsoft.com/office/drawing/2014/main" id="{7E417350-E837-4230-9EFD-26CE41516270}"/>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textlink="">
      <xdr:nvSpPr>
        <xdr:cNvPr id="71" name="テキスト ボックス 70">
          <a:extLst>
            <a:ext uri="{FF2B5EF4-FFF2-40B4-BE49-F238E27FC236}">
              <a16:creationId xmlns:a16="http://schemas.microsoft.com/office/drawing/2014/main" id="{D0A68A98-D61C-40FE-B7C4-AB61B383363A}"/>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textlink="">
      <xdr:nvSpPr>
        <xdr:cNvPr id="72" name="テキスト ボックス 71">
          <a:extLst>
            <a:ext uri="{FF2B5EF4-FFF2-40B4-BE49-F238E27FC236}">
              <a16:creationId xmlns:a16="http://schemas.microsoft.com/office/drawing/2014/main" id="{3132357E-EE0B-4871-B1FE-A76D24E2F7F1}"/>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textlink="">
      <xdr:nvSpPr>
        <xdr:cNvPr id="73" name="テキスト ボックス 72">
          <a:extLst>
            <a:ext uri="{FF2B5EF4-FFF2-40B4-BE49-F238E27FC236}">
              <a16:creationId xmlns:a16="http://schemas.microsoft.com/office/drawing/2014/main" id="{22451EB8-21B8-4BB4-B709-30765BF4FF1C}"/>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59690</xdr:rowOff>
    </xdr:from>
    <xdr:to>
      <xdr:col>24</xdr:col>
      <xdr:colOff>114300</xdr:colOff>
      <xdr:row>36</xdr:row>
      <xdr:rowOff>161290</xdr:rowOff>
    </xdr:to>
    <xdr:sp textlink="">
      <xdr:nvSpPr>
        <xdr:cNvPr id="74" name="楕円 73">
          <a:extLst>
            <a:ext uri="{FF2B5EF4-FFF2-40B4-BE49-F238E27FC236}">
              <a16:creationId xmlns:a16="http://schemas.microsoft.com/office/drawing/2014/main" id="{77E16919-84EB-40CE-8A6F-B1BC0FEEBB48}"/>
            </a:ext>
          </a:extLst>
        </xdr:cNvPr>
        <xdr:cNvSpPr/>
      </xdr:nvSpPr>
      <xdr:spPr>
        <a:xfrm>
          <a:off x="4036060" y="609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82567</xdr:rowOff>
    </xdr:from>
    <xdr:ext cx="405111" cy="259045"/>
    <xdr:sp textlink="">
      <xdr:nvSpPr>
        <xdr:cNvPr id="75" name="【図書館】&#10;有形固定資産減価償却率該当値テキスト">
          <a:extLst>
            <a:ext uri="{FF2B5EF4-FFF2-40B4-BE49-F238E27FC236}">
              <a16:creationId xmlns:a16="http://schemas.microsoft.com/office/drawing/2014/main" id="{5FAA2D7A-FC1B-46EB-B29C-3ED91FB2E8B4}"/>
            </a:ext>
          </a:extLst>
        </xdr:cNvPr>
        <xdr:cNvSpPr txBox="1"/>
      </xdr:nvSpPr>
      <xdr:spPr>
        <a:xfrm>
          <a:off x="4124960" y="594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28666</xdr:rowOff>
    </xdr:from>
    <xdr:to>
      <xdr:col>20</xdr:col>
      <xdr:colOff>38100</xdr:colOff>
      <xdr:row>36</xdr:row>
      <xdr:rowOff>130266</xdr:rowOff>
    </xdr:to>
    <xdr:sp textlink="">
      <xdr:nvSpPr>
        <xdr:cNvPr id="76" name="楕円 75">
          <a:extLst>
            <a:ext uri="{FF2B5EF4-FFF2-40B4-BE49-F238E27FC236}">
              <a16:creationId xmlns:a16="http://schemas.microsoft.com/office/drawing/2014/main" id="{55A85FBB-8840-4F28-BDC0-455512DBBFB8}"/>
            </a:ext>
          </a:extLst>
        </xdr:cNvPr>
        <xdr:cNvSpPr/>
      </xdr:nvSpPr>
      <xdr:spPr>
        <a:xfrm>
          <a:off x="3312160" y="60637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79466</xdr:rowOff>
    </xdr:from>
    <xdr:to>
      <xdr:col>24</xdr:col>
      <xdr:colOff>63500</xdr:colOff>
      <xdr:row>36</xdr:row>
      <xdr:rowOff>110490</xdr:rowOff>
    </xdr:to>
    <xdr:cxnSp macro="">
      <xdr:nvCxnSpPr>
        <xdr:cNvPr id="77" name="直線コネクタ 76">
          <a:extLst>
            <a:ext uri="{FF2B5EF4-FFF2-40B4-BE49-F238E27FC236}">
              <a16:creationId xmlns:a16="http://schemas.microsoft.com/office/drawing/2014/main" id="{B176B334-A36D-4A45-912C-1A1768EC4141}"/>
            </a:ext>
          </a:extLst>
        </xdr:cNvPr>
        <xdr:cNvCxnSpPr/>
      </xdr:nvCxnSpPr>
      <xdr:spPr>
        <a:xfrm>
          <a:off x="3355340" y="6114506"/>
          <a:ext cx="73152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164193</xdr:rowOff>
    </xdr:from>
    <xdr:to>
      <xdr:col>15</xdr:col>
      <xdr:colOff>101600</xdr:colOff>
      <xdr:row>36</xdr:row>
      <xdr:rowOff>94343</xdr:rowOff>
    </xdr:to>
    <xdr:sp textlink="">
      <xdr:nvSpPr>
        <xdr:cNvPr id="78" name="楕円 77">
          <a:extLst>
            <a:ext uri="{FF2B5EF4-FFF2-40B4-BE49-F238E27FC236}">
              <a16:creationId xmlns:a16="http://schemas.microsoft.com/office/drawing/2014/main" id="{1B513453-7BB4-4A55-9AF7-1D72283F9F17}"/>
            </a:ext>
          </a:extLst>
        </xdr:cNvPr>
        <xdr:cNvSpPr/>
      </xdr:nvSpPr>
      <xdr:spPr>
        <a:xfrm>
          <a:off x="2514600" y="60315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43543</xdr:rowOff>
    </xdr:from>
    <xdr:to>
      <xdr:col>19</xdr:col>
      <xdr:colOff>177800</xdr:colOff>
      <xdr:row>36</xdr:row>
      <xdr:rowOff>79466</xdr:rowOff>
    </xdr:to>
    <xdr:cxnSp macro="">
      <xdr:nvCxnSpPr>
        <xdr:cNvPr id="79" name="直線コネクタ 78">
          <a:extLst>
            <a:ext uri="{FF2B5EF4-FFF2-40B4-BE49-F238E27FC236}">
              <a16:creationId xmlns:a16="http://schemas.microsoft.com/office/drawing/2014/main" id="{7D68CF5E-23B4-41DA-BA70-A4D8A4378121}"/>
            </a:ext>
          </a:extLst>
        </xdr:cNvPr>
        <xdr:cNvCxnSpPr/>
      </xdr:nvCxnSpPr>
      <xdr:spPr>
        <a:xfrm>
          <a:off x="2565400" y="6078583"/>
          <a:ext cx="78994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134801</xdr:rowOff>
    </xdr:from>
    <xdr:to>
      <xdr:col>10</xdr:col>
      <xdr:colOff>165100</xdr:colOff>
      <xdr:row>36</xdr:row>
      <xdr:rowOff>64951</xdr:rowOff>
    </xdr:to>
    <xdr:sp textlink="">
      <xdr:nvSpPr>
        <xdr:cNvPr id="80" name="楕円 79">
          <a:extLst>
            <a:ext uri="{FF2B5EF4-FFF2-40B4-BE49-F238E27FC236}">
              <a16:creationId xmlns:a16="http://schemas.microsoft.com/office/drawing/2014/main" id="{FC38B854-8792-43A2-9185-7C3C8D032309}"/>
            </a:ext>
          </a:extLst>
        </xdr:cNvPr>
        <xdr:cNvSpPr/>
      </xdr:nvSpPr>
      <xdr:spPr>
        <a:xfrm>
          <a:off x="1739900" y="60022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14151</xdr:rowOff>
    </xdr:from>
    <xdr:to>
      <xdr:col>15</xdr:col>
      <xdr:colOff>50800</xdr:colOff>
      <xdr:row>36</xdr:row>
      <xdr:rowOff>43543</xdr:rowOff>
    </xdr:to>
    <xdr:cxnSp macro="">
      <xdr:nvCxnSpPr>
        <xdr:cNvPr id="81" name="直線コネクタ 80">
          <a:extLst>
            <a:ext uri="{FF2B5EF4-FFF2-40B4-BE49-F238E27FC236}">
              <a16:creationId xmlns:a16="http://schemas.microsoft.com/office/drawing/2014/main" id="{73C09ABD-5BAB-4532-BEA1-89FB0067AA23}"/>
            </a:ext>
          </a:extLst>
        </xdr:cNvPr>
        <xdr:cNvCxnSpPr/>
      </xdr:nvCxnSpPr>
      <xdr:spPr>
        <a:xfrm>
          <a:off x="1790700" y="6049191"/>
          <a:ext cx="7747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100511</xdr:rowOff>
    </xdr:from>
    <xdr:to>
      <xdr:col>6</xdr:col>
      <xdr:colOff>38100</xdr:colOff>
      <xdr:row>36</xdr:row>
      <xdr:rowOff>30661</xdr:rowOff>
    </xdr:to>
    <xdr:sp textlink="">
      <xdr:nvSpPr>
        <xdr:cNvPr id="82" name="楕円 81">
          <a:extLst>
            <a:ext uri="{FF2B5EF4-FFF2-40B4-BE49-F238E27FC236}">
              <a16:creationId xmlns:a16="http://schemas.microsoft.com/office/drawing/2014/main" id="{44D0ABBF-A959-4604-A76B-5A99195DBA29}"/>
            </a:ext>
          </a:extLst>
        </xdr:cNvPr>
        <xdr:cNvSpPr/>
      </xdr:nvSpPr>
      <xdr:spPr>
        <a:xfrm>
          <a:off x="965200" y="596791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151311</xdr:rowOff>
    </xdr:from>
    <xdr:to>
      <xdr:col>10</xdr:col>
      <xdr:colOff>114300</xdr:colOff>
      <xdr:row>36</xdr:row>
      <xdr:rowOff>14151</xdr:rowOff>
    </xdr:to>
    <xdr:cxnSp macro="">
      <xdr:nvCxnSpPr>
        <xdr:cNvPr id="83" name="直線コネクタ 82">
          <a:extLst>
            <a:ext uri="{FF2B5EF4-FFF2-40B4-BE49-F238E27FC236}">
              <a16:creationId xmlns:a16="http://schemas.microsoft.com/office/drawing/2014/main" id="{E5E80EF8-F395-4A7E-AC98-796257CA98B4}"/>
            </a:ext>
          </a:extLst>
        </xdr:cNvPr>
        <xdr:cNvCxnSpPr/>
      </xdr:nvCxnSpPr>
      <xdr:spPr>
        <a:xfrm>
          <a:off x="1008380" y="6018711"/>
          <a:ext cx="7823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52812</xdr:rowOff>
    </xdr:from>
    <xdr:ext cx="405111" cy="259045"/>
    <xdr:sp textlink="">
      <xdr:nvSpPr>
        <xdr:cNvPr id="84" name="n_1aveValue【図書館】&#10;有形固定資産減価償却率">
          <a:extLst>
            <a:ext uri="{FF2B5EF4-FFF2-40B4-BE49-F238E27FC236}">
              <a16:creationId xmlns:a16="http://schemas.microsoft.com/office/drawing/2014/main" id="{628D5F1E-09A5-45F6-82F3-AAC6944944D0}"/>
            </a:ext>
          </a:extLst>
        </xdr:cNvPr>
        <xdr:cNvSpPr txBox="1"/>
      </xdr:nvSpPr>
      <xdr:spPr>
        <a:xfrm>
          <a:off x="3170564" y="6423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13624</xdr:rowOff>
    </xdr:from>
    <xdr:ext cx="405111" cy="259045"/>
    <xdr:sp textlink="">
      <xdr:nvSpPr>
        <xdr:cNvPr id="85" name="n_2aveValue【図書館】&#10;有形固定資産減価償却率">
          <a:extLst>
            <a:ext uri="{FF2B5EF4-FFF2-40B4-BE49-F238E27FC236}">
              <a16:creationId xmlns:a16="http://schemas.microsoft.com/office/drawing/2014/main" id="{85C4A397-6290-4C53-99AC-14911CFD0D6D}"/>
            </a:ext>
          </a:extLst>
        </xdr:cNvPr>
        <xdr:cNvSpPr txBox="1"/>
      </xdr:nvSpPr>
      <xdr:spPr>
        <a:xfrm>
          <a:off x="2385704" y="6383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165480</xdr:rowOff>
    </xdr:from>
    <xdr:ext cx="405111" cy="259045"/>
    <xdr:sp textlink="">
      <xdr:nvSpPr>
        <xdr:cNvPr id="86" name="n_3aveValue【図書館】&#10;有形固定資産減価償却率">
          <a:extLst>
            <a:ext uri="{FF2B5EF4-FFF2-40B4-BE49-F238E27FC236}">
              <a16:creationId xmlns:a16="http://schemas.microsoft.com/office/drawing/2014/main" id="{894A7F1E-1929-4F2D-A49C-20BD648FC244}"/>
            </a:ext>
          </a:extLst>
        </xdr:cNvPr>
        <xdr:cNvSpPr txBox="1"/>
      </xdr:nvSpPr>
      <xdr:spPr>
        <a:xfrm>
          <a:off x="1611004" y="6368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46281</xdr:rowOff>
    </xdr:from>
    <xdr:ext cx="405111" cy="259045"/>
    <xdr:sp textlink="">
      <xdr:nvSpPr>
        <xdr:cNvPr id="87" name="n_4aveValue【図書館】&#10;有形固定資産減価償却率">
          <a:extLst>
            <a:ext uri="{FF2B5EF4-FFF2-40B4-BE49-F238E27FC236}">
              <a16:creationId xmlns:a16="http://schemas.microsoft.com/office/drawing/2014/main" id="{D6CB43B9-34CC-4148-867C-082C7B6A58F3}"/>
            </a:ext>
          </a:extLst>
        </xdr:cNvPr>
        <xdr:cNvSpPr txBox="1"/>
      </xdr:nvSpPr>
      <xdr:spPr>
        <a:xfrm>
          <a:off x="836304" y="6248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146793</xdr:rowOff>
    </xdr:from>
    <xdr:ext cx="405111" cy="259045"/>
    <xdr:sp textlink="">
      <xdr:nvSpPr>
        <xdr:cNvPr id="88" name="n_1mainValue【図書館】&#10;有形固定資産減価償却率">
          <a:extLst>
            <a:ext uri="{FF2B5EF4-FFF2-40B4-BE49-F238E27FC236}">
              <a16:creationId xmlns:a16="http://schemas.microsoft.com/office/drawing/2014/main" id="{8588CAAD-8DE8-4A8E-913D-972961625ACB}"/>
            </a:ext>
          </a:extLst>
        </xdr:cNvPr>
        <xdr:cNvSpPr txBox="1"/>
      </xdr:nvSpPr>
      <xdr:spPr>
        <a:xfrm>
          <a:off x="3170564" y="584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110870</xdr:rowOff>
    </xdr:from>
    <xdr:ext cx="405111" cy="259045"/>
    <xdr:sp textlink="">
      <xdr:nvSpPr>
        <xdr:cNvPr id="89" name="n_2mainValue【図書館】&#10;有形固定資産減価償却率">
          <a:extLst>
            <a:ext uri="{FF2B5EF4-FFF2-40B4-BE49-F238E27FC236}">
              <a16:creationId xmlns:a16="http://schemas.microsoft.com/office/drawing/2014/main" id="{81FC39A2-BA47-4439-88EA-586093AA3B7D}"/>
            </a:ext>
          </a:extLst>
        </xdr:cNvPr>
        <xdr:cNvSpPr txBox="1"/>
      </xdr:nvSpPr>
      <xdr:spPr>
        <a:xfrm>
          <a:off x="2385704" y="5810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81478</xdr:rowOff>
    </xdr:from>
    <xdr:ext cx="405111" cy="259045"/>
    <xdr:sp textlink="">
      <xdr:nvSpPr>
        <xdr:cNvPr id="90" name="n_3mainValue【図書館】&#10;有形固定資産減価償却率">
          <a:extLst>
            <a:ext uri="{FF2B5EF4-FFF2-40B4-BE49-F238E27FC236}">
              <a16:creationId xmlns:a16="http://schemas.microsoft.com/office/drawing/2014/main" id="{683F9A9C-5226-4586-AFF9-1482E78043C9}"/>
            </a:ext>
          </a:extLst>
        </xdr:cNvPr>
        <xdr:cNvSpPr txBox="1"/>
      </xdr:nvSpPr>
      <xdr:spPr>
        <a:xfrm>
          <a:off x="1611004" y="5781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47188</xdr:rowOff>
    </xdr:from>
    <xdr:ext cx="405111" cy="259045"/>
    <xdr:sp textlink="">
      <xdr:nvSpPr>
        <xdr:cNvPr id="91" name="n_4mainValue【図書館】&#10;有形固定資産減価償却率">
          <a:extLst>
            <a:ext uri="{FF2B5EF4-FFF2-40B4-BE49-F238E27FC236}">
              <a16:creationId xmlns:a16="http://schemas.microsoft.com/office/drawing/2014/main" id="{8E2F22CD-8AD6-4D16-8B07-83F9D6B2A47B}"/>
            </a:ext>
          </a:extLst>
        </xdr:cNvPr>
        <xdr:cNvSpPr txBox="1"/>
      </xdr:nvSpPr>
      <xdr:spPr>
        <a:xfrm>
          <a:off x="836304" y="57469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textlink="">
      <xdr:nvSpPr>
        <xdr:cNvPr id="92" name="正方形/長方形 91">
          <a:extLst>
            <a:ext uri="{FF2B5EF4-FFF2-40B4-BE49-F238E27FC236}">
              <a16:creationId xmlns:a16="http://schemas.microsoft.com/office/drawing/2014/main" id="{A20053DE-051A-414E-AADA-75F44371B360}"/>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textlink="">
      <xdr:nvSpPr>
        <xdr:cNvPr id="93" name="正方形/長方形 92">
          <a:extLst>
            <a:ext uri="{FF2B5EF4-FFF2-40B4-BE49-F238E27FC236}">
              <a16:creationId xmlns:a16="http://schemas.microsoft.com/office/drawing/2014/main" id="{56E7C991-8F5E-4BB2-801E-5B05B199FB76}"/>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textlink="">
      <xdr:nvSpPr>
        <xdr:cNvPr id="94" name="正方形/長方形 93">
          <a:extLst>
            <a:ext uri="{FF2B5EF4-FFF2-40B4-BE49-F238E27FC236}">
              <a16:creationId xmlns:a16="http://schemas.microsoft.com/office/drawing/2014/main" id="{AB478B5E-8806-407B-9ABB-8FBE45AF4E1E}"/>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textlink="">
      <xdr:nvSpPr>
        <xdr:cNvPr id="95" name="正方形/長方形 94">
          <a:extLst>
            <a:ext uri="{FF2B5EF4-FFF2-40B4-BE49-F238E27FC236}">
              <a16:creationId xmlns:a16="http://schemas.microsoft.com/office/drawing/2014/main" id="{25F022B6-D669-4079-AC9C-7A6C0D38F410}"/>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textlink="">
      <xdr:nvSpPr>
        <xdr:cNvPr id="96" name="正方形/長方形 95">
          <a:extLst>
            <a:ext uri="{FF2B5EF4-FFF2-40B4-BE49-F238E27FC236}">
              <a16:creationId xmlns:a16="http://schemas.microsoft.com/office/drawing/2014/main" id="{25B1C7A4-4B6E-4055-A9DA-388FD0E1B0BE}"/>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textlink="">
      <xdr:nvSpPr>
        <xdr:cNvPr id="97" name="正方形/長方形 96">
          <a:extLst>
            <a:ext uri="{FF2B5EF4-FFF2-40B4-BE49-F238E27FC236}">
              <a16:creationId xmlns:a16="http://schemas.microsoft.com/office/drawing/2014/main" id="{A1650807-7AED-428F-BFA1-0B35FB29CA9C}"/>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29</xdr:row>
      <xdr:rowOff>82550</xdr:rowOff>
    </xdr:from>
    <xdr:to>
      <xdr:col>54</xdr:col>
      <xdr:colOff>127000</xdr:colOff>
      <xdr:row>30</xdr:row>
      <xdr:rowOff>165100</xdr:rowOff>
    </xdr:to>
    <xdr:sp textlink="">
      <xdr:nvSpPr>
        <xdr:cNvPr id="98" name="正方形/長方形 97">
          <a:extLst>
            <a:ext uri="{FF2B5EF4-FFF2-40B4-BE49-F238E27FC236}">
              <a16:creationId xmlns:a16="http://schemas.microsoft.com/office/drawing/2014/main" id="{66DBDBFB-C911-413A-8A3D-16E1F6D5AD1C}"/>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textlink="">
      <xdr:nvSpPr>
        <xdr:cNvPr id="99" name="正方形/長方形 98">
          <a:extLst>
            <a:ext uri="{FF2B5EF4-FFF2-40B4-BE49-F238E27FC236}">
              <a16:creationId xmlns:a16="http://schemas.microsoft.com/office/drawing/2014/main" id="{0A2419A1-C086-45D3-86B7-907E9D288704}"/>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textlink="">
      <xdr:nvSpPr>
        <xdr:cNvPr id="100" name="テキスト ボックス 99">
          <a:extLst>
            <a:ext uri="{FF2B5EF4-FFF2-40B4-BE49-F238E27FC236}">
              <a16:creationId xmlns:a16="http://schemas.microsoft.com/office/drawing/2014/main" id="{9E0CD22D-A2FE-4DE7-877E-427DDD8143D2}"/>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BCE7DB2F-D6B7-41C8-AD40-E7117B873F03}"/>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A14D4149-6999-441B-A1E7-5C34A89644C9}"/>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textlink="">
      <xdr:nvSpPr>
        <xdr:cNvPr id="103" name="テキスト ボックス 102">
          <a:extLst>
            <a:ext uri="{FF2B5EF4-FFF2-40B4-BE49-F238E27FC236}">
              <a16:creationId xmlns:a16="http://schemas.microsoft.com/office/drawing/2014/main" id="{5AEDC6E9-3154-48BB-8B17-DDDEBA0BDEED}"/>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F17C8A61-5FE9-4498-BC44-4E81E98430B4}"/>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textlink="">
      <xdr:nvSpPr>
        <xdr:cNvPr id="105" name="テキスト ボックス 104">
          <a:extLst>
            <a:ext uri="{FF2B5EF4-FFF2-40B4-BE49-F238E27FC236}">
              <a16:creationId xmlns:a16="http://schemas.microsoft.com/office/drawing/2014/main" id="{374175AB-6FA7-455C-B472-26BE01B8D0D2}"/>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EEFE5CB6-46AC-4C15-AFF7-568F2D204887}"/>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textlink="">
      <xdr:nvSpPr>
        <xdr:cNvPr id="107" name="テキスト ボックス 106">
          <a:extLst>
            <a:ext uri="{FF2B5EF4-FFF2-40B4-BE49-F238E27FC236}">
              <a16:creationId xmlns:a16="http://schemas.microsoft.com/office/drawing/2014/main" id="{CB314836-F8D6-4489-9053-33389E9EABA9}"/>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80C0637D-BF95-459E-8D03-527404EBB6FD}"/>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textlink="">
      <xdr:nvSpPr>
        <xdr:cNvPr id="109" name="テキスト ボックス 108">
          <a:extLst>
            <a:ext uri="{FF2B5EF4-FFF2-40B4-BE49-F238E27FC236}">
              <a16:creationId xmlns:a16="http://schemas.microsoft.com/office/drawing/2014/main" id="{603EA767-FA9F-43AC-9B66-B4C690072A3B}"/>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A17ECFD1-CCF7-4185-B820-6596804BEF5F}"/>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textlink="">
      <xdr:nvSpPr>
        <xdr:cNvPr id="111" name="テキスト ボックス 110">
          <a:extLst>
            <a:ext uri="{FF2B5EF4-FFF2-40B4-BE49-F238E27FC236}">
              <a16:creationId xmlns:a16="http://schemas.microsoft.com/office/drawing/2014/main" id="{632D3E24-5C5F-4D16-82E6-C97DE9C872B3}"/>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FB3E3D13-9E26-478F-9EF1-AD38FDD64607}"/>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textlink="">
      <xdr:nvSpPr>
        <xdr:cNvPr id="113" name="テキスト ボックス 112">
          <a:extLst>
            <a:ext uri="{FF2B5EF4-FFF2-40B4-BE49-F238E27FC236}">
              <a16:creationId xmlns:a16="http://schemas.microsoft.com/office/drawing/2014/main" id="{63C06F4D-8ED5-4E6F-BE8B-2E3ED495EE3B}"/>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textlink="">
      <xdr:nvSpPr>
        <xdr:cNvPr id="114" name="【図書館】&#10;一人当たり面積グラフ枠">
          <a:extLst>
            <a:ext uri="{FF2B5EF4-FFF2-40B4-BE49-F238E27FC236}">
              <a16:creationId xmlns:a16="http://schemas.microsoft.com/office/drawing/2014/main" id="{4434B436-DA8B-46EC-82AB-5E5CC41836DA}"/>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A9221D8D-B340-4D46-9C81-8A7DCBF9ADD0}"/>
            </a:ext>
          </a:extLst>
        </xdr:cNvPr>
        <xdr:cNvCxnSpPr/>
      </xdr:nvCxnSpPr>
      <xdr:spPr>
        <a:xfrm flipV="1">
          <a:off x="9219565" y="555117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textlink="">
      <xdr:nvSpPr>
        <xdr:cNvPr id="116" name="【図書館】&#10;一人当たり面積最小値テキスト">
          <a:extLst>
            <a:ext uri="{FF2B5EF4-FFF2-40B4-BE49-F238E27FC236}">
              <a16:creationId xmlns:a16="http://schemas.microsoft.com/office/drawing/2014/main" id="{0B699A6D-3212-440D-9AE2-19C07268BFF5}"/>
            </a:ext>
          </a:extLst>
        </xdr:cNvPr>
        <xdr:cNvSpPr txBox="1"/>
      </xdr:nvSpPr>
      <xdr:spPr>
        <a:xfrm>
          <a:off x="9258300" y="697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A0803746-2382-4732-8989-922A42275802}"/>
            </a:ext>
          </a:extLst>
        </xdr:cNvPr>
        <xdr:cNvCxnSpPr/>
      </xdr:nvCxnSpPr>
      <xdr:spPr>
        <a:xfrm>
          <a:off x="9154160" y="6968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textlink="">
      <xdr:nvSpPr>
        <xdr:cNvPr id="118" name="【図書館】&#10;一人当たり面積最大値テキスト">
          <a:extLst>
            <a:ext uri="{FF2B5EF4-FFF2-40B4-BE49-F238E27FC236}">
              <a16:creationId xmlns:a16="http://schemas.microsoft.com/office/drawing/2014/main" id="{2F38F244-4D51-48A1-A1B5-64B5AB7015A0}"/>
            </a:ext>
          </a:extLst>
        </xdr:cNvPr>
        <xdr:cNvSpPr txBox="1"/>
      </xdr:nvSpPr>
      <xdr:spPr>
        <a:xfrm>
          <a:off x="9258300" y="5334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0AF9A588-C255-4A3F-9817-C0F11811DE17}"/>
            </a:ext>
          </a:extLst>
        </xdr:cNvPr>
        <xdr:cNvCxnSpPr/>
      </xdr:nvCxnSpPr>
      <xdr:spPr>
        <a:xfrm>
          <a:off x="9154160" y="5551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92727</xdr:rowOff>
    </xdr:from>
    <xdr:ext cx="469744" cy="259045"/>
    <xdr:sp textlink="">
      <xdr:nvSpPr>
        <xdr:cNvPr id="120" name="【図書館】&#10;一人当たり面積平均値テキスト">
          <a:extLst>
            <a:ext uri="{FF2B5EF4-FFF2-40B4-BE49-F238E27FC236}">
              <a16:creationId xmlns:a16="http://schemas.microsoft.com/office/drawing/2014/main" id="{12666E1B-DDA3-4A9B-B9FE-D1C98D0852D1}"/>
            </a:ext>
          </a:extLst>
        </xdr:cNvPr>
        <xdr:cNvSpPr txBox="1"/>
      </xdr:nvSpPr>
      <xdr:spPr>
        <a:xfrm>
          <a:off x="9258300" y="6463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textlink="">
      <xdr:nvSpPr>
        <xdr:cNvPr id="121" name="フローチャート: 判断 120">
          <a:extLst>
            <a:ext uri="{FF2B5EF4-FFF2-40B4-BE49-F238E27FC236}">
              <a16:creationId xmlns:a16="http://schemas.microsoft.com/office/drawing/2014/main" id="{B513C15F-3443-458F-8CBF-6C36ADD03D53}"/>
            </a:ext>
          </a:extLst>
        </xdr:cNvPr>
        <xdr:cNvSpPr/>
      </xdr:nvSpPr>
      <xdr:spPr>
        <a:xfrm>
          <a:off x="9192260" y="64846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textlink="">
      <xdr:nvSpPr>
        <xdr:cNvPr id="122" name="フローチャート: 判断 121">
          <a:extLst>
            <a:ext uri="{FF2B5EF4-FFF2-40B4-BE49-F238E27FC236}">
              <a16:creationId xmlns:a16="http://schemas.microsoft.com/office/drawing/2014/main" id="{636451C0-4D72-4F99-A019-3CAF61CBFAB8}"/>
            </a:ext>
          </a:extLst>
        </xdr:cNvPr>
        <xdr:cNvSpPr/>
      </xdr:nvSpPr>
      <xdr:spPr>
        <a:xfrm>
          <a:off x="8445500" y="64973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textlink="">
      <xdr:nvSpPr>
        <xdr:cNvPr id="123" name="フローチャート: 判断 122">
          <a:extLst>
            <a:ext uri="{FF2B5EF4-FFF2-40B4-BE49-F238E27FC236}">
              <a16:creationId xmlns:a16="http://schemas.microsoft.com/office/drawing/2014/main" id="{D387225A-4625-464C-82E7-CC5A001EA04F}"/>
            </a:ext>
          </a:extLst>
        </xdr:cNvPr>
        <xdr:cNvSpPr/>
      </xdr:nvSpPr>
      <xdr:spPr>
        <a:xfrm>
          <a:off x="7670800" y="65100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textlink="">
      <xdr:nvSpPr>
        <xdr:cNvPr id="124" name="フローチャート: 判断 123">
          <a:extLst>
            <a:ext uri="{FF2B5EF4-FFF2-40B4-BE49-F238E27FC236}">
              <a16:creationId xmlns:a16="http://schemas.microsoft.com/office/drawing/2014/main" id="{650802C3-5CE8-45B8-A8D9-F96A67685D7D}"/>
            </a:ext>
          </a:extLst>
        </xdr:cNvPr>
        <xdr:cNvSpPr/>
      </xdr:nvSpPr>
      <xdr:spPr>
        <a:xfrm>
          <a:off x="6873240" y="65100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101600</xdr:rowOff>
    </xdr:from>
    <xdr:to>
      <xdr:col>36</xdr:col>
      <xdr:colOff>165100</xdr:colOff>
      <xdr:row>39</xdr:row>
      <xdr:rowOff>31750</xdr:rowOff>
    </xdr:to>
    <xdr:sp textlink="">
      <xdr:nvSpPr>
        <xdr:cNvPr id="125" name="フローチャート: 判断 124">
          <a:extLst>
            <a:ext uri="{FF2B5EF4-FFF2-40B4-BE49-F238E27FC236}">
              <a16:creationId xmlns:a16="http://schemas.microsoft.com/office/drawing/2014/main" id="{350660DC-784C-4FB9-AFDD-3ABAD22A9FFA}"/>
            </a:ext>
          </a:extLst>
        </xdr:cNvPr>
        <xdr:cNvSpPr/>
      </xdr:nvSpPr>
      <xdr:spPr>
        <a:xfrm>
          <a:off x="6098540" y="64719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textlink="">
      <xdr:nvSpPr>
        <xdr:cNvPr id="126" name="テキスト ボックス 125">
          <a:extLst>
            <a:ext uri="{FF2B5EF4-FFF2-40B4-BE49-F238E27FC236}">
              <a16:creationId xmlns:a16="http://schemas.microsoft.com/office/drawing/2014/main" id="{F4836DF0-C1DD-48EE-B357-D611823C218C}"/>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textlink="">
      <xdr:nvSpPr>
        <xdr:cNvPr id="127" name="テキスト ボックス 126">
          <a:extLst>
            <a:ext uri="{FF2B5EF4-FFF2-40B4-BE49-F238E27FC236}">
              <a16:creationId xmlns:a16="http://schemas.microsoft.com/office/drawing/2014/main" id="{5781495F-07B3-41F6-A16F-3B109E89DB51}"/>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textlink="">
      <xdr:nvSpPr>
        <xdr:cNvPr id="128" name="テキスト ボックス 127">
          <a:extLst>
            <a:ext uri="{FF2B5EF4-FFF2-40B4-BE49-F238E27FC236}">
              <a16:creationId xmlns:a16="http://schemas.microsoft.com/office/drawing/2014/main" id="{C0688090-1C6A-4950-A026-28A743D08716}"/>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textlink="">
      <xdr:nvSpPr>
        <xdr:cNvPr id="129" name="テキスト ボックス 128">
          <a:extLst>
            <a:ext uri="{FF2B5EF4-FFF2-40B4-BE49-F238E27FC236}">
              <a16:creationId xmlns:a16="http://schemas.microsoft.com/office/drawing/2014/main" id="{21F56178-1CAF-435E-9803-360641FBDDDA}"/>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textlink="">
      <xdr:nvSpPr>
        <xdr:cNvPr id="130" name="テキスト ボックス 129">
          <a:extLst>
            <a:ext uri="{FF2B5EF4-FFF2-40B4-BE49-F238E27FC236}">
              <a16:creationId xmlns:a16="http://schemas.microsoft.com/office/drawing/2014/main" id="{96856BB8-62EB-44C5-9E8F-634E38E10176}"/>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152400</xdr:rowOff>
    </xdr:from>
    <xdr:to>
      <xdr:col>55</xdr:col>
      <xdr:colOff>50800</xdr:colOff>
      <xdr:row>37</xdr:row>
      <xdr:rowOff>82550</xdr:rowOff>
    </xdr:to>
    <xdr:sp textlink="">
      <xdr:nvSpPr>
        <xdr:cNvPr id="131" name="楕円 130">
          <a:extLst>
            <a:ext uri="{FF2B5EF4-FFF2-40B4-BE49-F238E27FC236}">
              <a16:creationId xmlns:a16="http://schemas.microsoft.com/office/drawing/2014/main" id="{B64FDC1B-EE7B-4989-AAAD-2F25E93146E0}"/>
            </a:ext>
          </a:extLst>
        </xdr:cNvPr>
        <xdr:cNvSpPr/>
      </xdr:nvSpPr>
      <xdr:spPr>
        <a:xfrm>
          <a:off x="9192260" y="61874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3827</xdr:rowOff>
    </xdr:from>
    <xdr:ext cx="469744" cy="259045"/>
    <xdr:sp textlink="">
      <xdr:nvSpPr>
        <xdr:cNvPr id="132" name="【図書館】&#10;一人当たり面積該当値テキスト">
          <a:extLst>
            <a:ext uri="{FF2B5EF4-FFF2-40B4-BE49-F238E27FC236}">
              <a16:creationId xmlns:a16="http://schemas.microsoft.com/office/drawing/2014/main" id="{A4D763C5-2089-45F9-A75C-0820E18F1F7F}"/>
            </a:ext>
          </a:extLst>
        </xdr:cNvPr>
        <xdr:cNvSpPr txBox="1"/>
      </xdr:nvSpPr>
      <xdr:spPr>
        <a:xfrm>
          <a:off x="9258300" y="6038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165100</xdr:rowOff>
    </xdr:from>
    <xdr:to>
      <xdr:col>50</xdr:col>
      <xdr:colOff>165100</xdr:colOff>
      <xdr:row>37</xdr:row>
      <xdr:rowOff>95250</xdr:rowOff>
    </xdr:to>
    <xdr:sp textlink="">
      <xdr:nvSpPr>
        <xdr:cNvPr id="133" name="楕円 132">
          <a:extLst>
            <a:ext uri="{FF2B5EF4-FFF2-40B4-BE49-F238E27FC236}">
              <a16:creationId xmlns:a16="http://schemas.microsoft.com/office/drawing/2014/main" id="{335EF6E8-7C60-4349-9FF6-76C31544220D}"/>
            </a:ext>
          </a:extLst>
        </xdr:cNvPr>
        <xdr:cNvSpPr/>
      </xdr:nvSpPr>
      <xdr:spPr>
        <a:xfrm>
          <a:off x="8445500" y="62001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31750</xdr:rowOff>
    </xdr:from>
    <xdr:to>
      <xdr:col>55</xdr:col>
      <xdr:colOff>0</xdr:colOff>
      <xdr:row>37</xdr:row>
      <xdr:rowOff>44450</xdr:rowOff>
    </xdr:to>
    <xdr:cxnSp macro="">
      <xdr:nvCxnSpPr>
        <xdr:cNvPr id="134" name="直線コネクタ 133">
          <a:extLst>
            <a:ext uri="{FF2B5EF4-FFF2-40B4-BE49-F238E27FC236}">
              <a16:creationId xmlns:a16="http://schemas.microsoft.com/office/drawing/2014/main" id="{3C2019CD-3CEE-43E5-B3B4-98176F9467EB}"/>
            </a:ext>
          </a:extLst>
        </xdr:cNvPr>
        <xdr:cNvCxnSpPr/>
      </xdr:nvCxnSpPr>
      <xdr:spPr>
        <a:xfrm flipV="1">
          <a:off x="8496300" y="6234430"/>
          <a:ext cx="7239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165100</xdr:rowOff>
    </xdr:from>
    <xdr:to>
      <xdr:col>46</xdr:col>
      <xdr:colOff>38100</xdr:colOff>
      <xdr:row>37</xdr:row>
      <xdr:rowOff>95250</xdr:rowOff>
    </xdr:to>
    <xdr:sp textlink="">
      <xdr:nvSpPr>
        <xdr:cNvPr id="135" name="楕円 134">
          <a:extLst>
            <a:ext uri="{FF2B5EF4-FFF2-40B4-BE49-F238E27FC236}">
              <a16:creationId xmlns:a16="http://schemas.microsoft.com/office/drawing/2014/main" id="{A039DD5D-638A-41D5-99A5-B49A0147CE29}"/>
            </a:ext>
          </a:extLst>
        </xdr:cNvPr>
        <xdr:cNvSpPr/>
      </xdr:nvSpPr>
      <xdr:spPr>
        <a:xfrm>
          <a:off x="7670800" y="62001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44450</xdr:rowOff>
    </xdr:from>
    <xdr:to>
      <xdr:col>50</xdr:col>
      <xdr:colOff>114300</xdr:colOff>
      <xdr:row>37</xdr:row>
      <xdr:rowOff>44450</xdr:rowOff>
    </xdr:to>
    <xdr:cxnSp macro="">
      <xdr:nvCxnSpPr>
        <xdr:cNvPr id="136" name="直線コネクタ 135">
          <a:extLst>
            <a:ext uri="{FF2B5EF4-FFF2-40B4-BE49-F238E27FC236}">
              <a16:creationId xmlns:a16="http://schemas.microsoft.com/office/drawing/2014/main" id="{404202FF-E63F-4D68-9905-C232D8C6F960}"/>
            </a:ext>
          </a:extLst>
        </xdr:cNvPr>
        <xdr:cNvCxnSpPr/>
      </xdr:nvCxnSpPr>
      <xdr:spPr>
        <a:xfrm>
          <a:off x="7713980" y="624713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6350</xdr:rowOff>
    </xdr:from>
    <xdr:to>
      <xdr:col>41</xdr:col>
      <xdr:colOff>101600</xdr:colOff>
      <xdr:row>37</xdr:row>
      <xdr:rowOff>107950</xdr:rowOff>
    </xdr:to>
    <xdr:sp textlink="">
      <xdr:nvSpPr>
        <xdr:cNvPr id="137" name="楕円 136">
          <a:extLst>
            <a:ext uri="{FF2B5EF4-FFF2-40B4-BE49-F238E27FC236}">
              <a16:creationId xmlns:a16="http://schemas.microsoft.com/office/drawing/2014/main" id="{07050CDF-7D84-4025-BB56-42DC8F215364}"/>
            </a:ext>
          </a:extLst>
        </xdr:cNvPr>
        <xdr:cNvSpPr/>
      </xdr:nvSpPr>
      <xdr:spPr>
        <a:xfrm>
          <a:off x="6873240" y="620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44450</xdr:rowOff>
    </xdr:from>
    <xdr:to>
      <xdr:col>45</xdr:col>
      <xdr:colOff>177800</xdr:colOff>
      <xdr:row>37</xdr:row>
      <xdr:rowOff>57150</xdr:rowOff>
    </xdr:to>
    <xdr:cxnSp macro="">
      <xdr:nvCxnSpPr>
        <xdr:cNvPr id="138" name="直線コネクタ 137">
          <a:extLst>
            <a:ext uri="{FF2B5EF4-FFF2-40B4-BE49-F238E27FC236}">
              <a16:creationId xmlns:a16="http://schemas.microsoft.com/office/drawing/2014/main" id="{7233E484-D190-4CEC-9FE5-2BFDC8DAF4E5}"/>
            </a:ext>
          </a:extLst>
        </xdr:cNvPr>
        <xdr:cNvCxnSpPr/>
      </xdr:nvCxnSpPr>
      <xdr:spPr>
        <a:xfrm flipV="1">
          <a:off x="6924040" y="6247130"/>
          <a:ext cx="78994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6350</xdr:rowOff>
    </xdr:from>
    <xdr:to>
      <xdr:col>36</xdr:col>
      <xdr:colOff>165100</xdr:colOff>
      <xdr:row>37</xdr:row>
      <xdr:rowOff>107950</xdr:rowOff>
    </xdr:to>
    <xdr:sp textlink="">
      <xdr:nvSpPr>
        <xdr:cNvPr id="139" name="楕円 138">
          <a:extLst>
            <a:ext uri="{FF2B5EF4-FFF2-40B4-BE49-F238E27FC236}">
              <a16:creationId xmlns:a16="http://schemas.microsoft.com/office/drawing/2014/main" id="{4D933793-FC7F-4510-8DE4-7CBE9080602F}"/>
            </a:ext>
          </a:extLst>
        </xdr:cNvPr>
        <xdr:cNvSpPr/>
      </xdr:nvSpPr>
      <xdr:spPr>
        <a:xfrm>
          <a:off x="6098540" y="620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57150</xdr:rowOff>
    </xdr:from>
    <xdr:to>
      <xdr:col>41</xdr:col>
      <xdr:colOff>50800</xdr:colOff>
      <xdr:row>37</xdr:row>
      <xdr:rowOff>57150</xdr:rowOff>
    </xdr:to>
    <xdr:cxnSp macro="">
      <xdr:nvCxnSpPr>
        <xdr:cNvPr id="140" name="直線コネクタ 139">
          <a:extLst>
            <a:ext uri="{FF2B5EF4-FFF2-40B4-BE49-F238E27FC236}">
              <a16:creationId xmlns:a16="http://schemas.microsoft.com/office/drawing/2014/main" id="{890A103B-E589-49C1-8502-AF60C021E76B}"/>
            </a:ext>
          </a:extLst>
        </xdr:cNvPr>
        <xdr:cNvCxnSpPr/>
      </xdr:nvCxnSpPr>
      <xdr:spPr>
        <a:xfrm>
          <a:off x="6149340" y="625983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48277</xdr:rowOff>
    </xdr:from>
    <xdr:ext cx="469744" cy="259045"/>
    <xdr:sp textlink="">
      <xdr:nvSpPr>
        <xdr:cNvPr id="141" name="n_1aveValue【図書館】&#10;一人当たり面積">
          <a:extLst>
            <a:ext uri="{FF2B5EF4-FFF2-40B4-BE49-F238E27FC236}">
              <a16:creationId xmlns:a16="http://schemas.microsoft.com/office/drawing/2014/main" id="{385F9551-8D7A-4B88-8F4F-3535538BF7CD}"/>
            </a:ext>
          </a:extLst>
        </xdr:cNvPr>
        <xdr:cNvSpPr txBox="1"/>
      </xdr:nvSpPr>
      <xdr:spPr>
        <a:xfrm>
          <a:off x="8271587" y="6586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60977</xdr:rowOff>
    </xdr:from>
    <xdr:ext cx="469744" cy="259045"/>
    <xdr:sp textlink="">
      <xdr:nvSpPr>
        <xdr:cNvPr id="142" name="n_2aveValue【図書館】&#10;一人当たり面積">
          <a:extLst>
            <a:ext uri="{FF2B5EF4-FFF2-40B4-BE49-F238E27FC236}">
              <a16:creationId xmlns:a16="http://schemas.microsoft.com/office/drawing/2014/main" id="{36FB9ABE-8314-482B-BE02-CBF46707F6F1}"/>
            </a:ext>
          </a:extLst>
        </xdr:cNvPr>
        <xdr:cNvSpPr txBox="1"/>
      </xdr:nvSpPr>
      <xdr:spPr>
        <a:xfrm>
          <a:off x="7509587" y="659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60977</xdr:rowOff>
    </xdr:from>
    <xdr:ext cx="469744" cy="259045"/>
    <xdr:sp textlink="">
      <xdr:nvSpPr>
        <xdr:cNvPr id="143" name="n_3aveValue【図書館】&#10;一人当たり面積">
          <a:extLst>
            <a:ext uri="{FF2B5EF4-FFF2-40B4-BE49-F238E27FC236}">
              <a16:creationId xmlns:a16="http://schemas.microsoft.com/office/drawing/2014/main" id="{62B04209-3B53-4B9A-A748-4FE3EA5023A0}"/>
            </a:ext>
          </a:extLst>
        </xdr:cNvPr>
        <xdr:cNvSpPr txBox="1"/>
      </xdr:nvSpPr>
      <xdr:spPr>
        <a:xfrm>
          <a:off x="6712027" y="659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22877</xdr:rowOff>
    </xdr:from>
    <xdr:ext cx="469744" cy="259045"/>
    <xdr:sp textlink="">
      <xdr:nvSpPr>
        <xdr:cNvPr id="144" name="n_4aveValue【図書館】&#10;一人当たり面積">
          <a:extLst>
            <a:ext uri="{FF2B5EF4-FFF2-40B4-BE49-F238E27FC236}">
              <a16:creationId xmlns:a16="http://schemas.microsoft.com/office/drawing/2014/main" id="{12084340-0729-451C-AB49-EA0A5B1849A7}"/>
            </a:ext>
          </a:extLst>
        </xdr:cNvPr>
        <xdr:cNvSpPr txBox="1"/>
      </xdr:nvSpPr>
      <xdr:spPr>
        <a:xfrm>
          <a:off x="5937327" y="6560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111777</xdr:rowOff>
    </xdr:from>
    <xdr:ext cx="469744" cy="259045"/>
    <xdr:sp textlink="">
      <xdr:nvSpPr>
        <xdr:cNvPr id="145" name="n_1mainValue【図書館】&#10;一人当たり面積">
          <a:extLst>
            <a:ext uri="{FF2B5EF4-FFF2-40B4-BE49-F238E27FC236}">
              <a16:creationId xmlns:a16="http://schemas.microsoft.com/office/drawing/2014/main" id="{523535B9-33C3-4C0B-9A21-46A8E70362CC}"/>
            </a:ext>
          </a:extLst>
        </xdr:cNvPr>
        <xdr:cNvSpPr txBox="1"/>
      </xdr:nvSpPr>
      <xdr:spPr>
        <a:xfrm>
          <a:off x="8271587" y="597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111777</xdr:rowOff>
    </xdr:from>
    <xdr:ext cx="469744" cy="259045"/>
    <xdr:sp textlink="">
      <xdr:nvSpPr>
        <xdr:cNvPr id="146" name="n_2mainValue【図書館】&#10;一人当たり面積">
          <a:extLst>
            <a:ext uri="{FF2B5EF4-FFF2-40B4-BE49-F238E27FC236}">
              <a16:creationId xmlns:a16="http://schemas.microsoft.com/office/drawing/2014/main" id="{085E61CB-A015-4A88-9126-A56A31CEB009}"/>
            </a:ext>
          </a:extLst>
        </xdr:cNvPr>
        <xdr:cNvSpPr txBox="1"/>
      </xdr:nvSpPr>
      <xdr:spPr>
        <a:xfrm>
          <a:off x="7509587" y="597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124477</xdr:rowOff>
    </xdr:from>
    <xdr:ext cx="469744" cy="259045"/>
    <xdr:sp textlink="">
      <xdr:nvSpPr>
        <xdr:cNvPr id="147" name="n_3mainValue【図書館】&#10;一人当たり面積">
          <a:extLst>
            <a:ext uri="{FF2B5EF4-FFF2-40B4-BE49-F238E27FC236}">
              <a16:creationId xmlns:a16="http://schemas.microsoft.com/office/drawing/2014/main" id="{E874296E-4604-4649-93CF-C8D042D68739}"/>
            </a:ext>
          </a:extLst>
        </xdr:cNvPr>
        <xdr:cNvSpPr txBox="1"/>
      </xdr:nvSpPr>
      <xdr:spPr>
        <a:xfrm>
          <a:off x="6712027" y="599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124477</xdr:rowOff>
    </xdr:from>
    <xdr:ext cx="469744" cy="259045"/>
    <xdr:sp textlink="">
      <xdr:nvSpPr>
        <xdr:cNvPr id="148" name="n_4mainValue【図書館】&#10;一人当たり面積">
          <a:extLst>
            <a:ext uri="{FF2B5EF4-FFF2-40B4-BE49-F238E27FC236}">
              <a16:creationId xmlns:a16="http://schemas.microsoft.com/office/drawing/2014/main" id="{E7AD1E9A-91A8-47E6-867A-1C37CF0A4977}"/>
            </a:ext>
          </a:extLst>
        </xdr:cNvPr>
        <xdr:cNvSpPr txBox="1"/>
      </xdr:nvSpPr>
      <xdr:spPr>
        <a:xfrm>
          <a:off x="5937327" y="599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textlink="">
      <xdr:nvSpPr>
        <xdr:cNvPr id="149" name="正方形/長方形 148">
          <a:extLst>
            <a:ext uri="{FF2B5EF4-FFF2-40B4-BE49-F238E27FC236}">
              <a16:creationId xmlns:a16="http://schemas.microsoft.com/office/drawing/2014/main" id="{23941D8C-CCA7-477C-AB7D-B703F223CD4E}"/>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textlink="">
      <xdr:nvSpPr>
        <xdr:cNvPr id="150" name="正方形/長方形 149">
          <a:extLst>
            <a:ext uri="{FF2B5EF4-FFF2-40B4-BE49-F238E27FC236}">
              <a16:creationId xmlns:a16="http://schemas.microsoft.com/office/drawing/2014/main" id="{6AF64A25-C83A-4EBA-924C-BDE32F95425A}"/>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textlink="">
      <xdr:nvSpPr>
        <xdr:cNvPr id="151" name="正方形/長方形 150">
          <a:extLst>
            <a:ext uri="{FF2B5EF4-FFF2-40B4-BE49-F238E27FC236}">
              <a16:creationId xmlns:a16="http://schemas.microsoft.com/office/drawing/2014/main" id="{78013B67-B1F7-4D39-864B-CB846FC2D1E3}"/>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textlink="">
      <xdr:nvSpPr>
        <xdr:cNvPr id="152" name="正方形/長方形 151">
          <a:extLst>
            <a:ext uri="{FF2B5EF4-FFF2-40B4-BE49-F238E27FC236}">
              <a16:creationId xmlns:a16="http://schemas.microsoft.com/office/drawing/2014/main" id="{A1582CDA-1DE1-4473-9027-9CBF782BC152}"/>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textlink="">
      <xdr:nvSpPr>
        <xdr:cNvPr id="153" name="正方形/長方形 152">
          <a:extLst>
            <a:ext uri="{FF2B5EF4-FFF2-40B4-BE49-F238E27FC236}">
              <a16:creationId xmlns:a16="http://schemas.microsoft.com/office/drawing/2014/main" id="{1536464B-2683-4CAE-9F90-2AC9076E59F2}"/>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textlink="">
      <xdr:nvSpPr>
        <xdr:cNvPr id="154" name="正方形/長方形 153">
          <a:extLst>
            <a:ext uri="{FF2B5EF4-FFF2-40B4-BE49-F238E27FC236}">
              <a16:creationId xmlns:a16="http://schemas.microsoft.com/office/drawing/2014/main" id="{E0EB0280-1DED-44DA-815C-66507E3A0EB3}"/>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51</xdr:row>
      <xdr:rowOff>120650</xdr:rowOff>
    </xdr:from>
    <xdr:to>
      <xdr:col>24</xdr:col>
      <xdr:colOff>0</xdr:colOff>
      <xdr:row>53</xdr:row>
      <xdr:rowOff>31750</xdr:rowOff>
    </xdr:to>
    <xdr:sp textlink="">
      <xdr:nvSpPr>
        <xdr:cNvPr id="155" name="正方形/長方形 154">
          <a:extLst>
            <a:ext uri="{FF2B5EF4-FFF2-40B4-BE49-F238E27FC236}">
              <a16:creationId xmlns:a16="http://schemas.microsoft.com/office/drawing/2014/main" id="{74168572-C3DD-412B-BEC9-688DA27ADB57}"/>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textlink="">
      <xdr:nvSpPr>
        <xdr:cNvPr id="156" name="正方形/長方形 155">
          <a:extLst>
            <a:ext uri="{FF2B5EF4-FFF2-40B4-BE49-F238E27FC236}">
              <a16:creationId xmlns:a16="http://schemas.microsoft.com/office/drawing/2014/main" id="{083D4233-E069-492C-B6C4-5E8916A25404}"/>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textlink="">
      <xdr:nvSpPr>
        <xdr:cNvPr id="157" name="テキスト ボックス 156">
          <a:extLst>
            <a:ext uri="{FF2B5EF4-FFF2-40B4-BE49-F238E27FC236}">
              <a16:creationId xmlns:a16="http://schemas.microsoft.com/office/drawing/2014/main" id="{441411B1-C67C-42E5-931C-40331BF9BAE8}"/>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A70E6C3A-428A-4329-A175-4FF158EEF7FB}"/>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textlink="">
      <xdr:nvSpPr>
        <xdr:cNvPr id="159" name="テキスト ボックス 158">
          <a:extLst>
            <a:ext uri="{FF2B5EF4-FFF2-40B4-BE49-F238E27FC236}">
              <a16:creationId xmlns:a16="http://schemas.microsoft.com/office/drawing/2014/main" id="{4D007326-65A6-4AB8-950F-8029F1F1B804}"/>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8744C9A9-CA49-4500-AC11-B779638635D1}"/>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textlink="">
      <xdr:nvSpPr>
        <xdr:cNvPr id="161" name="テキスト ボックス 160">
          <a:extLst>
            <a:ext uri="{FF2B5EF4-FFF2-40B4-BE49-F238E27FC236}">
              <a16:creationId xmlns:a16="http://schemas.microsoft.com/office/drawing/2014/main" id="{54822608-ECD4-4E13-894F-1A72B44CFE1E}"/>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A6550320-9BD8-40AD-8E6A-CFC7DE15AED9}"/>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textlink="">
      <xdr:nvSpPr>
        <xdr:cNvPr id="163" name="テキスト ボックス 162">
          <a:extLst>
            <a:ext uri="{FF2B5EF4-FFF2-40B4-BE49-F238E27FC236}">
              <a16:creationId xmlns:a16="http://schemas.microsoft.com/office/drawing/2014/main" id="{3F0BA5EE-4B30-44C6-914B-4AD4FBB22F7E}"/>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1E1C5640-00FD-4A0D-906A-8A904C9EC7E9}"/>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textlink="">
      <xdr:nvSpPr>
        <xdr:cNvPr id="165" name="テキスト ボックス 164">
          <a:extLst>
            <a:ext uri="{FF2B5EF4-FFF2-40B4-BE49-F238E27FC236}">
              <a16:creationId xmlns:a16="http://schemas.microsoft.com/office/drawing/2014/main" id="{5FDDF1B7-183A-4631-A12D-3384F248B62C}"/>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CA3085CD-E84E-4857-AE9D-06957F344732}"/>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textlink="">
      <xdr:nvSpPr>
        <xdr:cNvPr id="167" name="テキスト ボックス 166">
          <a:extLst>
            <a:ext uri="{FF2B5EF4-FFF2-40B4-BE49-F238E27FC236}">
              <a16:creationId xmlns:a16="http://schemas.microsoft.com/office/drawing/2014/main" id="{6FB46D87-FE8E-45A6-877B-93997EC08E7D}"/>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02266020-9AF8-4365-B3A9-DB46EE4D302E}"/>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textlink="">
      <xdr:nvSpPr>
        <xdr:cNvPr id="169" name="テキスト ボックス 168">
          <a:extLst>
            <a:ext uri="{FF2B5EF4-FFF2-40B4-BE49-F238E27FC236}">
              <a16:creationId xmlns:a16="http://schemas.microsoft.com/office/drawing/2014/main" id="{D73B8073-5630-45FE-880C-DFC00A3B2000}"/>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FBE2C097-A7BA-4D03-AA18-A4CE328CD8E6}"/>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textlink="">
      <xdr:nvSpPr>
        <xdr:cNvPr id="171" name="テキスト ボックス 170">
          <a:extLst>
            <a:ext uri="{FF2B5EF4-FFF2-40B4-BE49-F238E27FC236}">
              <a16:creationId xmlns:a16="http://schemas.microsoft.com/office/drawing/2014/main" id="{0D59FA68-60D9-43DC-BDD0-9089817BDA32}"/>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textlink="">
      <xdr:nvSpPr>
        <xdr:cNvPr id="172" name="【体育館・プール】&#10;有形固定資産減価償却率グラフ枠">
          <a:extLst>
            <a:ext uri="{FF2B5EF4-FFF2-40B4-BE49-F238E27FC236}">
              <a16:creationId xmlns:a16="http://schemas.microsoft.com/office/drawing/2014/main" id="{ABC3173B-817B-4D9E-BCD4-BA8CB6CB6F30}"/>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CA0626D5-18B5-4312-A852-EF27A00A5B82}"/>
            </a:ext>
          </a:extLst>
        </xdr:cNvPr>
        <xdr:cNvCxnSpPr/>
      </xdr:nvCxnSpPr>
      <xdr:spPr>
        <a:xfrm flipV="1">
          <a:off x="4086225" y="9504045"/>
          <a:ext cx="0" cy="1301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textlink="">
      <xdr:nvSpPr>
        <xdr:cNvPr id="174" name="【体育館・プール】&#10;有形固定資産減価償却率最小値テキスト">
          <a:extLst>
            <a:ext uri="{FF2B5EF4-FFF2-40B4-BE49-F238E27FC236}">
              <a16:creationId xmlns:a16="http://schemas.microsoft.com/office/drawing/2014/main" id="{2A229E78-46E9-482C-AE0D-9B10490A00A0}"/>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8725FADE-8D99-42C6-AC7D-B86DECA5F735}"/>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textlink="">
      <xdr:nvSpPr>
        <xdr:cNvPr id="176" name="【体育館・プール】&#10;有形固定資産減価償却率最大値テキスト">
          <a:extLst>
            <a:ext uri="{FF2B5EF4-FFF2-40B4-BE49-F238E27FC236}">
              <a16:creationId xmlns:a16="http://schemas.microsoft.com/office/drawing/2014/main" id="{3BF6810E-08C1-449D-AF16-49B7B312E0AA}"/>
            </a:ext>
          </a:extLst>
        </xdr:cNvPr>
        <xdr:cNvSpPr txBox="1"/>
      </xdr:nvSpPr>
      <xdr:spPr>
        <a:xfrm>
          <a:off x="4124960" y="9283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5B76113F-7A3A-4C21-88E0-0DBA8AFDFF6E}"/>
            </a:ext>
          </a:extLst>
        </xdr:cNvPr>
        <xdr:cNvCxnSpPr/>
      </xdr:nvCxnSpPr>
      <xdr:spPr>
        <a:xfrm>
          <a:off x="4020820" y="95040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47642</xdr:rowOff>
    </xdr:from>
    <xdr:ext cx="405111" cy="259045"/>
    <xdr:sp textlink="">
      <xdr:nvSpPr>
        <xdr:cNvPr id="178" name="【体育館・プール】&#10;有形固定資産減価償却率平均値テキスト">
          <a:extLst>
            <a:ext uri="{FF2B5EF4-FFF2-40B4-BE49-F238E27FC236}">
              <a16:creationId xmlns:a16="http://schemas.microsoft.com/office/drawing/2014/main" id="{D171FEEC-D5BF-4EE2-87E5-7B1376E88112}"/>
            </a:ext>
          </a:extLst>
        </xdr:cNvPr>
        <xdr:cNvSpPr txBox="1"/>
      </xdr:nvSpPr>
      <xdr:spPr>
        <a:xfrm>
          <a:off x="4124960" y="101060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textlink="">
      <xdr:nvSpPr>
        <xdr:cNvPr id="179" name="フローチャート: 判断 178">
          <a:extLst>
            <a:ext uri="{FF2B5EF4-FFF2-40B4-BE49-F238E27FC236}">
              <a16:creationId xmlns:a16="http://schemas.microsoft.com/office/drawing/2014/main" id="{9F74F9D1-B02C-4A8B-82D1-BA7322F30C57}"/>
            </a:ext>
          </a:extLst>
        </xdr:cNvPr>
        <xdr:cNvSpPr/>
      </xdr:nvSpPr>
      <xdr:spPr>
        <a:xfrm>
          <a:off x="4036060" y="1012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textlink="">
      <xdr:nvSpPr>
        <xdr:cNvPr id="180" name="フローチャート: 判断 179">
          <a:extLst>
            <a:ext uri="{FF2B5EF4-FFF2-40B4-BE49-F238E27FC236}">
              <a16:creationId xmlns:a16="http://schemas.microsoft.com/office/drawing/2014/main" id="{E6C03AF3-1436-4CFF-93D4-B136E001E109}"/>
            </a:ext>
          </a:extLst>
        </xdr:cNvPr>
        <xdr:cNvSpPr/>
      </xdr:nvSpPr>
      <xdr:spPr>
        <a:xfrm>
          <a:off x="3312160" y="101028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textlink="">
      <xdr:nvSpPr>
        <xdr:cNvPr id="181" name="フローチャート: 判断 180">
          <a:extLst>
            <a:ext uri="{FF2B5EF4-FFF2-40B4-BE49-F238E27FC236}">
              <a16:creationId xmlns:a16="http://schemas.microsoft.com/office/drawing/2014/main" id="{8E82FD30-BCEB-4126-8E82-F1FBA680A29D}"/>
            </a:ext>
          </a:extLst>
        </xdr:cNvPr>
        <xdr:cNvSpPr/>
      </xdr:nvSpPr>
      <xdr:spPr>
        <a:xfrm>
          <a:off x="25146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textlink="">
      <xdr:nvSpPr>
        <xdr:cNvPr id="182" name="フローチャート: 判断 181">
          <a:extLst>
            <a:ext uri="{FF2B5EF4-FFF2-40B4-BE49-F238E27FC236}">
              <a16:creationId xmlns:a16="http://schemas.microsoft.com/office/drawing/2014/main" id="{254D6EF5-CEFF-46FE-BE4A-8B8D6DF7487A}"/>
            </a:ext>
          </a:extLst>
        </xdr:cNvPr>
        <xdr:cNvSpPr/>
      </xdr:nvSpPr>
      <xdr:spPr>
        <a:xfrm>
          <a:off x="1739900" y="100609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textlink="">
      <xdr:nvSpPr>
        <xdr:cNvPr id="183" name="フローチャート: 判断 182">
          <a:extLst>
            <a:ext uri="{FF2B5EF4-FFF2-40B4-BE49-F238E27FC236}">
              <a16:creationId xmlns:a16="http://schemas.microsoft.com/office/drawing/2014/main" id="{95FA43FA-D96C-4E1A-B53E-43B5611791C0}"/>
            </a:ext>
          </a:extLst>
        </xdr:cNvPr>
        <xdr:cNvSpPr/>
      </xdr:nvSpPr>
      <xdr:spPr>
        <a:xfrm>
          <a:off x="965200" y="100914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textlink="">
      <xdr:nvSpPr>
        <xdr:cNvPr id="184" name="テキスト ボックス 183">
          <a:extLst>
            <a:ext uri="{FF2B5EF4-FFF2-40B4-BE49-F238E27FC236}">
              <a16:creationId xmlns:a16="http://schemas.microsoft.com/office/drawing/2014/main" id="{D6CA7D7F-3EAD-44B7-8AFE-02FC8368E4BE}"/>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textlink="">
      <xdr:nvSpPr>
        <xdr:cNvPr id="185" name="テキスト ボックス 184">
          <a:extLst>
            <a:ext uri="{FF2B5EF4-FFF2-40B4-BE49-F238E27FC236}">
              <a16:creationId xmlns:a16="http://schemas.microsoft.com/office/drawing/2014/main" id="{5C6C2887-1CDD-4E48-96A3-57B830C8F120}"/>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textlink="">
      <xdr:nvSpPr>
        <xdr:cNvPr id="186" name="テキスト ボックス 185">
          <a:extLst>
            <a:ext uri="{FF2B5EF4-FFF2-40B4-BE49-F238E27FC236}">
              <a16:creationId xmlns:a16="http://schemas.microsoft.com/office/drawing/2014/main" id="{702BBFA0-25E6-4259-80AA-EB8B16C96900}"/>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textlink="">
      <xdr:nvSpPr>
        <xdr:cNvPr id="187" name="テキスト ボックス 186">
          <a:extLst>
            <a:ext uri="{FF2B5EF4-FFF2-40B4-BE49-F238E27FC236}">
              <a16:creationId xmlns:a16="http://schemas.microsoft.com/office/drawing/2014/main" id="{9CAC2EA0-2486-4E59-AA1D-A9DCE8111D2E}"/>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textlink="">
      <xdr:nvSpPr>
        <xdr:cNvPr id="188" name="テキスト ボックス 187">
          <a:extLst>
            <a:ext uri="{FF2B5EF4-FFF2-40B4-BE49-F238E27FC236}">
              <a16:creationId xmlns:a16="http://schemas.microsoft.com/office/drawing/2014/main" id="{D2B5249D-25A3-4427-9FED-379C8BE8FE77}"/>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50165</xdr:rowOff>
    </xdr:from>
    <xdr:to>
      <xdr:col>24</xdr:col>
      <xdr:colOff>114300</xdr:colOff>
      <xdr:row>60</xdr:row>
      <xdr:rowOff>151765</xdr:rowOff>
    </xdr:to>
    <xdr:sp textlink="">
      <xdr:nvSpPr>
        <xdr:cNvPr id="189" name="楕円 188">
          <a:extLst>
            <a:ext uri="{FF2B5EF4-FFF2-40B4-BE49-F238E27FC236}">
              <a16:creationId xmlns:a16="http://schemas.microsoft.com/office/drawing/2014/main" id="{3E800301-910D-4A2C-9E11-EB5845C1C000}"/>
            </a:ext>
          </a:extLst>
        </xdr:cNvPr>
        <xdr:cNvSpPr/>
      </xdr:nvSpPr>
      <xdr:spPr>
        <a:xfrm>
          <a:off x="4036060" y="1010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73042</xdr:rowOff>
    </xdr:from>
    <xdr:ext cx="405111" cy="259045"/>
    <xdr:sp textlink="">
      <xdr:nvSpPr>
        <xdr:cNvPr id="190" name="【体育館・プール】&#10;有形固定資産減価償却率該当値テキスト">
          <a:extLst>
            <a:ext uri="{FF2B5EF4-FFF2-40B4-BE49-F238E27FC236}">
              <a16:creationId xmlns:a16="http://schemas.microsoft.com/office/drawing/2014/main" id="{64D2FFDE-A42B-44C7-BA8A-AD21457571CF}"/>
            </a:ext>
          </a:extLst>
        </xdr:cNvPr>
        <xdr:cNvSpPr txBox="1"/>
      </xdr:nvSpPr>
      <xdr:spPr>
        <a:xfrm>
          <a:off x="4124960" y="996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6350</xdr:rowOff>
    </xdr:from>
    <xdr:to>
      <xdr:col>20</xdr:col>
      <xdr:colOff>38100</xdr:colOff>
      <xdr:row>60</xdr:row>
      <xdr:rowOff>107950</xdr:rowOff>
    </xdr:to>
    <xdr:sp textlink="">
      <xdr:nvSpPr>
        <xdr:cNvPr id="191" name="楕円 190">
          <a:extLst>
            <a:ext uri="{FF2B5EF4-FFF2-40B4-BE49-F238E27FC236}">
              <a16:creationId xmlns:a16="http://schemas.microsoft.com/office/drawing/2014/main" id="{428B63A7-F2BE-4B60-9446-8C2F19FB9691}"/>
            </a:ext>
          </a:extLst>
        </xdr:cNvPr>
        <xdr:cNvSpPr/>
      </xdr:nvSpPr>
      <xdr:spPr>
        <a:xfrm>
          <a:off x="3312160" y="100647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57150</xdr:rowOff>
    </xdr:from>
    <xdr:to>
      <xdr:col>24</xdr:col>
      <xdr:colOff>63500</xdr:colOff>
      <xdr:row>60</xdr:row>
      <xdr:rowOff>100965</xdr:rowOff>
    </xdr:to>
    <xdr:cxnSp macro="">
      <xdr:nvCxnSpPr>
        <xdr:cNvPr id="192" name="直線コネクタ 191">
          <a:extLst>
            <a:ext uri="{FF2B5EF4-FFF2-40B4-BE49-F238E27FC236}">
              <a16:creationId xmlns:a16="http://schemas.microsoft.com/office/drawing/2014/main" id="{B50E946D-A3A7-43CD-B2E2-D1045215662C}"/>
            </a:ext>
          </a:extLst>
        </xdr:cNvPr>
        <xdr:cNvCxnSpPr/>
      </xdr:nvCxnSpPr>
      <xdr:spPr>
        <a:xfrm>
          <a:off x="3355340" y="10115550"/>
          <a:ext cx="73152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635</xdr:rowOff>
    </xdr:from>
    <xdr:to>
      <xdr:col>15</xdr:col>
      <xdr:colOff>101600</xdr:colOff>
      <xdr:row>60</xdr:row>
      <xdr:rowOff>102235</xdr:rowOff>
    </xdr:to>
    <xdr:sp textlink="">
      <xdr:nvSpPr>
        <xdr:cNvPr id="193" name="楕円 192">
          <a:extLst>
            <a:ext uri="{FF2B5EF4-FFF2-40B4-BE49-F238E27FC236}">
              <a16:creationId xmlns:a16="http://schemas.microsoft.com/office/drawing/2014/main" id="{EBCF6804-37C0-4C80-803F-C5BF5753A8C9}"/>
            </a:ext>
          </a:extLst>
        </xdr:cNvPr>
        <xdr:cNvSpPr/>
      </xdr:nvSpPr>
      <xdr:spPr>
        <a:xfrm>
          <a:off x="2514600" y="10059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51435</xdr:rowOff>
    </xdr:from>
    <xdr:to>
      <xdr:col>19</xdr:col>
      <xdr:colOff>177800</xdr:colOff>
      <xdr:row>60</xdr:row>
      <xdr:rowOff>57150</xdr:rowOff>
    </xdr:to>
    <xdr:cxnSp macro="">
      <xdr:nvCxnSpPr>
        <xdr:cNvPr id="194" name="直線コネクタ 193">
          <a:extLst>
            <a:ext uri="{FF2B5EF4-FFF2-40B4-BE49-F238E27FC236}">
              <a16:creationId xmlns:a16="http://schemas.microsoft.com/office/drawing/2014/main" id="{11A52E48-0DDF-450A-8FC8-C3DC8EB1AB9C}"/>
            </a:ext>
          </a:extLst>
        </xdr:cNvPr>
        <xdr:cNvCxnSpPr/>
      </xdr:nvCxnSpPr>
      <xdr:spPr>
        <a:xfrm>
          <a:off x="2565400" y="10109835"/>
          <a:ext cx="78994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128270</xdr:rowOff>
    </xdr:from>
    <xdr:to>
      <xdr:col>10</xdr:col>
      <xdr:colOff>165100</xdr:colOff>
      <xdr:row>60</xdr:row>
      <xdr:rowOff>58420</xdr:rowOff>
    </xdr:to>
    <xdr:sp textlink="">
      <xdr:nvSpPr>
        <xdr:cNvPr id="195" name="楕円 194">
          <a:extLst>
            <a:ext uri="{FF2B5EF4-FFF2-40B4-BE49-F238E27FC236}">
              <a16:creationId xmlns:a16="http://schemas.microsoft.com/office/drawing/2014/main" id="{86D89AA5-BCAD-4AEE-AEAD-5AF362E823F9}"/>
            </a:ext>
          </a:extLst>
        </xdr:cNvPr>
        <xdr:cNvSpPr/>
      </xdr:nvSpPr>
      <xdr:spPr>
        <a:xfrm>
          <a:off x="1739900" y="10019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7620</xdr:rowOff>
    </xdr:from>
    <xdr:to>
      <xdr:col>15</xdr:col>
      <xdr:colOff>50800</xdr:colOff>
      <xdr:row>60</xdr:row>
      <xdr:rowOff>51435</xdr:rowOff>
    </xdr:to>
    <xdr:cxnSp macro="">
      <xdr:nvCxnSpPr>
        <xdr:cNvPr id="196" name="直線コネクタ 195">
          <a:extLst>
            <a:ext uri="{FF2B5EF4-FFF2-40B4-BE49-F238E27FC236}">
              <a16:creationId xmlns:a16="http://schemas.microsoft.com/office/drawing/2014/main" id="{9C252FBE-F4DB-480D-9350-C6F943A5A2A4}"/>
            </a:ext>
          </a:extLst>
        </xdr:cNvPr>
        <xdr:cNvCxnSpPr/>
      </xdr:nvCxnSpPr>
      <xdr:spPr>
        <a:xfrm>
          <a:off x="1790700" y="10066020"/>
          <a:ext cx="7747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86360</xdr:rowOff>
    </xdr:from>
    <xdr:to>
      <xdr:col>6</xdr:col>
      <xdr:colOff>38100</xdr:colOff>
      <xdr:row>60</xdr:row>
      <xdr:rowOff>16510</xdr:rowOff>
    </xdr:to>
    <xdr:sp textlink="">
      <xdr:nvSpPr>
        <xdr:cNvPr id="197" name="楕円 196">
          <a:extLst>
            <a:ext uri="{FF2B5EF4-FFF2-40B4-BE49-F238E27FC236}">
              <a16:creationId xmlns:a16="http://schemas.microsoft.com/office/drawing/2014/main" id="{FFC98904-8DDA-400D-A186-5EFA24BA004D}"/>
            </a:ext>
          </a:extLst>
        </xdr:cNvPr>
        <xdr:cNvSpPr/>
      </xdr:nvSpPr>
      <xdr:spPr>
        <a:xfrm>
          <a:off x="965200" y="99771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137160</xdr:rowOff>
    </xdr:from>
    <xdr:to>
      <xdr:col>10</xdr:col>
      <xdr:colOff>114300</xdr:colOff>
      <xdr:row>60</xdr:row>
      <xdr:rowOff>7620</xdr:rowOff>
    </xdr:to>
    <xdr:cxnSp macro="">
      <xdr:nvCxnSpPr>
        <xdr:cNvPr id="198" name="直線コネクタ 197">
          <a:extLst>
            <a:ext uri="{FF2B5EF4-FFF2-40B4-BE49-F238E27FC236}">
              <a16:creationId xmlns:a16="http://schemas.microsoft.com/office/drawing/2014/main" id="{CCED4235-C21C-4731-9A29-EFF99315600D}"/>
            </a:ext>
          </a:extLst>
        </xdr:cNvPr>
        <xdr:cNvCxnSpPr/>
      </xdr:nvCxnSpPr>
      <xdr:spPr>
        <a:xfrm>
          <a:off x="1008380" y="10027920"/>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137177</xdr:rowOff>
    </xdr:from>
    <xdr:ext cx="405111" cy="259045"/>
    <xdr:sp textlink="">
      <xdr:nvSpPr>
        <xdr:cNvPr id="199" name="n_1aveValue【体育館・プール】&#10;有形固定資産減価償却率">
          <a:extLst>
            <a:ext uri="{FF2B5EF4-FFF2-40B4-BE49-F238E27FC236}">
              <a16:creationId xmlns:a16="http://schemas.microsoft.com/office/drawing/2014/main" id="{F53B4971-CCD3-4BE3-8F66-9A3192AB6D80}"/>
            </a:ext>
          </a:extLst>
        </xdr:cNvPr>
        <xdr:cNvSpPr txBox="1"/>
      </xdr:nvSpPr>
      <xdr:spPr>
        <a:xfrm>
          <a:off x="3170564" y="10195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114317</xdr:rowOff>
    </xdr:from>
    <xdr:ext cx="405111" cy="259045"/>
    <xdr:sp textlink="">
      <xdr:nvSpPr>
        <xdr:cNvPr id="200" name="n_2aveValue【体育館・プール】&#10;有形固定資産減価償却率">
          <a:extLst>
            <a:ext uri="{FF2B5EF4-FFF2-40B4-BE49-F238E27FC236}">
              <a16:creationId xmlns:a16="http://schemas.microsoft.com/office/drawing/2014/main" id="{8A49E9B2-139A-4CFE-AA5A-97CDE877C97A}"/>
            </a:ext>
          </a:extLst>
        </xdr:cNvPr>
        <xdr:cNvSpPr txBox="1"/>
      </xdr:nvSpPr>
      <xdr:spPr>
        <a:xfrm>
          <a:off x="2385704" y="1017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91457</xdr:rowOff>
    </xdr:from>
    <xdr:ext cx="405111" cy="259045"/>
    <xdr:sp textlink="">
      <xdr:nvSpPr>
        <xdr:cNvPr id="201" name="n_3aveValue【体育館・プール】&#10;有形固定資産減価償却率">
          <a:extLst>
            <a:ext uri="{FF2B5EF4-FFF2-40B4-BE49-F238E27FC236}">
              <a16:creationId xmlns:a16="http://schemas.microsoft.com/office/drawing/2014/main" id="{34435FF0-8314-48B2-9C18-F7BD7BC43F52}"/>
            </a:ext>
          </a:extLst>
        </xdr:cNvPr>
        <xdr:cNvSpPr txBox="1"/>
      </xdr:nvSpPr>
      <xdr:spPr>
        <a:xfrm>
          <a:off x="1611004" y="10149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125747</xdr:rowOff>
    </xdr:from>
    <xdr:ext cx="405111" cy="259045"/>
    <xdr:sp textlink="">
      <xdr:nvSpPr>
        <xdr:cNvPr id="202" name="n_4aveValue【体育館・プール】&#10;有形固定資産減価償却率">
          <a:extLst>
            <a:ext uri="{FF2B5EF4-FFF2-40B4-BE49-F238E27FC236}">
              <a16:creationId xmlns:a16="http://schemas.microsoft.com/office/drawing/2014/main" id="{3AF50FE9-E4E0-4933-AB13-F99A44AD2E0E}"/>
            </a:ext>
          </a:extLst>
        </xdr:cNvPr>
        <xdr:cNvSpPr txBox="1"/>
      </xdr:nvSpPr>
      <xdr:spPr>
        <a:xfrm>
          <a:off x="836304" y="1018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124477</xdr:rowOff>
    </xdr:from>
    <xdr:ext cx="405111" cy="259045"/>
    <xdr:sp textlink="">
      <xdr:nvSpPr>
        <xdr:cNvPr id="203" name="n_1mainValue【体育館・プール】&#10;有形固定資産減価償却率">
          <a:extLst>
            <a:ext uri="{FF2B5EF4-FFF2-40B4-BE49-F238E27FC236}">
              <a16:creationId xmlns:a16="http://schemas.microsoft.com/office/drawing/2014/main" id="{FE8A12DA-37B8-4A2E-9942-B0F73F3B987E}"/>
            </a:ext>
          </a:extLst>
        </xdr:cNvPr>
        <xdr:cNvSpPr txBox="1"/>
      </xdr:nvSpPr>
      <xdr:spPr>
        <a:xfrm>
          <a:off x="3170564" y="984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118762</xdr:rowOff>
    </xdr:from>
    <xdr:ext cx="405111" cy="259045"/>
    <xdr:sp textlink="">
      <xdr:nvSpPr>
        <xdr:cNvPr id="204" name="n_2mainValue【体育館・プール】&#10;有形固定資産減価償却率">
          <a:extLst>
            <a:ext uri="{FF2B5EF4-FFF2-40B4-BE49-F238E27FC236}">
              <a16:creationId xmlns:a16="http://schemas.microsoft.com/office/drawing/2014/main" id="{70F61B27-C340-487B-B977-5439DE49632D}"/>
            </a:ext>
          </a:extLst>
        </xdr:cNvPr>
        <xdr:cNvSpPr txBox="1"/>
      </xdr:nvSpPr>
      <xdr:spPr>
        <a:xfrm>
          <a:off x="2385704" y="984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74947</xdr:rowOff>
    </xdr:from>
    <xdr:ext cx="405111" cy="259045"/>
    <xdr:sp textlink="">
      <xdr:nvSpPr>
        <xdr:cNvPr id="205" name="n_3mainValue【体育館・プール】&#10;有形固定資産減価償却率">
          <a:extLst>
            <a:ext uri="{FF2B5EF4-FFF2-40B4-BE49-F238E27FC236}">
              <a16:creationId xmlns:a16="http://schemas.microsoft.com/office/drawing/2014/main" id="{D7BB9830-CE20-4F42-AFC1-84E921202AE1}"/>
            </a:ext>
          </a:extLst>
        </xdr:cNvPr>
        <xdr:cNvSpPr txBox="1"/>
      </xdr:nvSpPr>
      <xdr:spPr>
        <a:xfrm>
          <a:off x="1611004" y="979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33037</xdr:rowOff>
    </xdr:from>
    <xdr:ext cx="405111" cy="259045"/>
    <xdr:sp textlink="">
      <xdr:nvSpPr>
        <xdr:cNvPr id="206" name="n_4mainValue【体育館・プール】&#10;有形固定資産減価償却率">
          <a:extLst>
            <a:ext uri="{FF2B5EF4-FFF2-40B4-BE49-F238E27FC236}">
              <a16:creationId xmlns:a16="http://schemas.microsoft.com/office/drawing/2014/main" id="{A8561654-4764-4BAB-9E7E-C2AB6170255D}"/>
            </a:ext>
          </a:extLst>
        </xdr:cNvPr>
        <xdr:cNvSpPr txBox="1"/>
      </xdr:nvSpPr>
      <xdr:spPr>
        <a:xfrm>
          <a:off x="836304" y="975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textlink="">
      <xdr:nvSpPr>
        <xdr:cNvPr id="207" name="正方形/長方形 206">
          <a:extLst>
            <a:ext uri="{FF2B5EF4-FFF2-40B4-BE49-F238E27FC236}">
              <a16:creationId xmlns:a16="http://schemas.microsoft.com/office/drawing/2014/main" id="{0370B28C-E5A9-4074-A0B5-4226026AE4A6}"/>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textlink="">
      <xdr:nvSpPr>
        <xdr:cNvPr id="208" name="正方形/長方形 207">
          <a:extLst>
            <a:ext uri="{FF2B5EF4-FFF2-40B4-BE49-F238E27FC236}">
              <a16:creationId xmlns:a16="http://schemas.microsoft.com/office/drawing/2014/main" id="{F95C3A56-3850-4B03-9DDB-A0060B211BF1}"/>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textlink="">
      <xdr:nvSpPr>
        <xdr:cNvPr id="209" name="正方形/長方形 208">
          <a:extLst>
            <a:ext uri="{FF2B5EF4-FFF2-40B4-BE49-F238E27FC236}">
              <a16:creationId xmlns:a16="http://schemas.microsoft.com/office/drawing/2014/main" id="{9F99F190-B7E2-48E8-B283-329336D2E9CC}"/>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textlink="">
      <xdr:nvSpPr>
        <xdr:cNvPr id="210" name="正方形/長方形 209">
          <a:extLst>
            <a:ext uri="{FF2B5EF4-FFF2-40B4-BE49-F238E27FC236}">
              <a16:creationId xmlns:a16="http://schemas.microsoft.com/office/drawing/2014/main" id="{AB4D4EC6-21AF-455D-9FEA-084626CC1947}"/>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textlink="">
      <xdr:nvSpPr>
        <xdr:cNvPr id="211" name="正方形/長方形 210">
          <a:extLst>
            <a:ext uri="{FF2B5EF4-FFF2-40B4-BE49-F238E27FC236}">
              <a16:creationId xmlns:a16="http://schemas.microsoft.com/office/drawing/2014/main" id="{F85115D2-98E5-4E7A-92FC-75CF8FAA0E77}"/>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textlink="">
      <xdr:nvSpPr>
        <xdr:cNvPr id="212" name="正方形/長方形 211">
          <a:extLst>
            <a:ext uri="{FF2B5EF4-FFF2-40B4-BE49-F238E27FC236}">
              <a16:creationId xmlns:a16="http://schemas.microsoft.com/office/drawing/2014/main" id="{A82E97D1-8D27-4A0A-9A7E-C0726982EACB}"/>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51</xdr:row>
      <xdr:rowOff>120650</xdr:rowOff>
    </xdr:from>
    <xdr:to>
      <xdr:col>54</xdr:col>
      <xdr:colOff>127000</xdr:colOff>
      <xdr:row>53</xdr:row>
      <xdr:rowOff>31750</xdr:rowOff>
    </xdr:to>
    <xdr:sp textlink="">
      <xdr:nvSpPr>
        <xdr:cNvPr id="213" name="正方形/長方形 212">
          <a:extLst>
            <a:ext uri="{FF2B5EF4-FFF2-40B4-BE49-F238E27FC236}">
              <a16:creationId xmlns:a16="http://schemas.microsoft.com/office/drawing/2014/main" id="{987E31F7-68DA-4BFC-9DD3-470F2698B193}"/>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textlink="">
      <xdr:nvSpPr>
        <xdr:cNvPr id="214" name="正方形/長方形 213">
          <a:extLst>
            <a:ext uri="{FF2B5EF4-FFF2-40B4-BE49-F238E27FC236}">
              <a16:creationId xmlns:a16="http://schemas.microsoft.com/office/drawing/2014/main" id="{6BF05992-7B7D-4B29-848C-6959E3256C8D}"/>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textlink="">
      <xdr:nvSpPr>
        <xdr:cNvPr id="215" name="テキスト ボックス 214">
          <a:extLst>
            <a:ext uri="{FF2B5EF4-FFF2-40B4-BE49-F238E27FC236}">
              <a16:creationId xmlns:a16="http://schemas.microsoft.com/office/drawing/2014/main" id="{DEF16D1F-C6C1-4002-AD25-59CD409ABEF2}"/>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F4BD58DE-7AB5-4D2A-AC73-79D573EAF13C}"/>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B2F109C7-9AF8-4D62-953E-200EC3717488}"/>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textlink="">
      <xdr:nvSpPr>
        <xdr:cNvPr id="218" name="テキスト ボックス 217">
          <a:extLst>
            <a:ext uri="{FF2B5EF4-FFF2-40B4-BE49-F238E27FC236}">
              <a16:creationId xmlns:a16="http://schemas.microsoft.com/office/drawing/2014/main" id="{8A5CEB3D-1126-4DD5-9442-3C6DABF898BB}"/>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A2C33D86-C5FE-4346-8AB5-A87F967CFC60}"/>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textlink="">
      <xdr:nvSpPr>
        <xdr:cNvPr id="220" name="テキスト ボックス 219">
          <a:extLst>
            <a:ext uri="{FF2B5EF4-FFF2-40B4-BE49-F238E27FC236}">
              <a16:creationId xmlns:a16="http://schemas.microsoft.com/office/drawing/2014/main" id="{55ADEC9B-EC34-4644-B3B7-0611D5548622}"/>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ECEFE8B3-85EB-497E-A52A-7207B9D1606B}"/>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textlink="">
      <xdr:nvSpPr>
        <xdr:cNvPr id="222" name="テキスト ボックス 221">
          <a:extLst>
            <a:ext uri="{FF2B5EF4-FFF2-40B4-BE49-F238E27FC236}">
              <a16:creationId xmlns:a16="http://schemas.microsoft.com/office/drawing/2014/main" id="{C1E3C5B8-9F9C-49F5-8403-812F887C742F}"/>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6FD62EC0-1181-41F4-B7D3-2F4CF1E4BE16}"/>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textlink="">
      <xdr:nvSpPr>
        <xdr:cNvPr id="224" name="テキスト ボックス 223">
          <a:extLst>
            <a:ext uri="{FF2B5EF4-FFF2-40B4-BE49-F238E27FC236}">
              <a16:creationId xmlns:a16="http://schemas.microsoft.com/office/drawing/2014/main" id="{08C61D7C-1A1D-4CDF-8F49-081658B77C1F}"/>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B7AF13D8-5627-4F81-A4D6-BE633E6AF067}"/>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textlink="">
      <xdr:nvSpPr>
        <xdr:cNvPr id="226" name="テキスト ボックス 225">
          <a:extLst>
            <a:ext uri="{FF2B5EF4-FFF2-40B4-BE49-F238E27FC236}">
              <a16:creationId xmlns:a16="http://schemas.microsoft.com/office/drawing/2014/main" id="{205767E7-2F6D-41BC-9AA6-D4F30E703E32}"/>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74D72A8E-74CE-45A2-B45F-2E6A2406A522}"/>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textlink="">
      <xdr:nvSpPr>
        <xdr:cNvPr id="228" name="テキスト ボックス 227">
          <a:extLst>
            <a:ext uri="{FF2B5EF4-FFF2-40B4-BE49-F238E27FC236}">
              <a16:creationId xmlns:a16="http://schemas.microsoft.com/office/drawing/2014/main" id="{DBB0BD9A-3915-40D8-A6A8-B108A578C0DD}"/>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textlink="">
      <xdr:nvSpPr>
        <xdr:cNvPr id="229" name="【体育館・プール】&#10;一人当たり面積グラフ枠">
          <a:extLst>
            <a:ext uri="{FF2B5EF4-FFF2-40B4-BE49-F238E27FC236}">
              <a16:creationId xmlns:a16="http://schemas.microsoft.com/office/drawing/2014/main" id="{49CA721D-2441-4073-B650-3E23D2AEE1EE}"/>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85DEF21E-4826-4838-A7C4-8DA5ED65CE2B}"/>
            </a:ext>
          </a:extLst>
        </xdr:cNvPr>
        <xdr:cNvCxnSpPr/>
      </xdr:nvCxnSpPr>
      <xdr:spPr>
        <a:xfrm flipV="1">
          <a:off x="9219565" y="9500235"/>
          <a:ext cx="0" cy="1274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textlink="">
      <xdr:nvSpPr>
        <xdr:cNvPr id="231" name="【体育館・プール】&#10;一人当たり面積最小値テキスト">
          <a:extLst>
            <a:ext uri="{FF2B5EF4-FFF2-40B4-BE49-F238E27FC236}">
              <a16:creationId xmlns:a16="http://schemas.microsoft.com/office/drawing/2014/main" id="{40CA4673-6D64-4066-BBC9-1CF470AC01ED}"/>
            </a:ext>
          </a:extLst>
        </xdr:cNvPr>
        <xdr:cNvSpPr txBox="1"/>
      </xdr:nvSpPr>
      <xdr:spPr>
        <a:xfrm>
          <a:off x="9258300" y="1077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DF14E68F-F953-4A87-B9B3-04F2C02E15B2}"/>
            </a:ext>
          </a:extLst>
        </xdr:cNvPr>
        <xdr:cNvCxnSpPr/>
      </xdr:nvCxnSpPr>
      <xdr:spPr>
        <a:xfrm>
          <a:off x="9154160" y="107746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textlink="">
      <xdr:nvSpPr>
        <xdr:cNvPr id="233" name="【体育館・プール】&#10;一人当たり面積最大値テキスト">
          <a:extLst>
            <a:ext uri="{FF2B5EF4-FFF2-40B4-BE49-F238E27FC236}">
              <a16:creationId xmlns:a16="http://schemas.microsoft.com/office/drawing/2014/main" id="{3B4B3037-C190-4EF8-882A-078838F9E70D}"/>
            </a:ext>
          </a:extLst>
        </xdr:cNvPr>
        <xdr:cNvSpPr txBox="1"/>
      </xdr:nvSpPr>
      <xdr:spPr>
        <a:xfrm>
          <a:off x="9258300" y="9279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2471C8A4-40E6-4890-A449-5BF14E0D62E4}"/>
            </a:ext>
          </a:extLst>
        </xdr:cNvPr>
        <xdr:cNvCxnSpPr/>
      </xdr:nvCxnSpPr>
      <xdr:spPr>
        <a:xfrm>
          <a:off x="9154160" y="95002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62882</xdr:rowOff>
    </xdr:from>
    <xdr:ext cx="469744" cy="259045"/>
    <xdr:sp textlink="">
      <xdr:nvSpPr>
        <xdr:cNvPr id="235" name="【体育館・プール】&#10;一人当たり面積平均値テキスト">
          <a:extLst>
            <a:ext uri="{FF2B5EF4-FFF2-40B4-BE49-F238E27FC236}">
              <a16:creationId xmlns:a16="http://schemas.microsoft.com/office/drawing/2014/main" id="{2327C55E-9E60-4CAD-97EA-E1A9EA59DD0E}"/>
            </a:ext>
          </a:extLst>
        </xdr:cNvPr>
        <xdr:cNvSpPr txBox="1"/>
      </xdr:nvSpPr>
      <xdr:spPr>
        <a:xfrm>
          <a:off x="9258300" y="104565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textlink="">
      <xdr:nvSpPr>
        <xdr:cNvPr id="236" name="フローチャート: 判断 235">
          <a:extLst>
            <a:ext uri="{FF2B5EF4-FFF2-40B4-BE49-F238E27FC236}">
              <a16:creationId xmlns:a16="http://schemas.microsoft.com/office/drawing/2014/main" id="{E678DB9C-363C-42D7-B9C1-13F4ECFD813A}"/>
            </a:ext>
          </a:extLst>
        </xdr:cNvPr>
        <xdr:cNvSpPr/>
      </xdr:nvSpPr>
      <xdr:spPr>
        <a:xfrm>
          <a:off x="9192260" y="104781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textlink="">
      <xdr:nvSpPr>
        <xdr:cNvPr id="237" name="フローチャート: 判断 236">
          <a:extLst>
            <a:ext uri="{FF2B5EF4-FFF2-40B4-BE49-F238E27FC236}">
              <a16:creationId xmlns:a16="http://schemas.microsoft.com/office/drawing/2014/main" id="{E3C5C7F3-2988-4ABE-A79D-D2A87064EB9E}"/>
            </a:ext>
          </a:extLst>
        </xdr:cNvPr>
        <xdr:cNvSpPr/>
      </xdr:nvSpPr>
      <xdr:spPr>
        <a:xfrm>
          <a:off x="8445500" y="104800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textlink="">
      <xdr:nvSpPr>
        <xdr:cNvPr id="238" name="フローチャート: 判断 237">
          <a:extLst>
            <a:ext uri="{FF2B5EF4-FFF2-40B4-BE49-F238E27FC236}">
              <a16:creationId xmlns:a16="http://schemas.microsoft.com/office/drawing/2014/main" id="{EF210135-C27D-4DCD-9420-FDE27A9DE83E}"/>
            </a:ext>
          </a:extLst>
        </xdr:cNvPr>
        <xdr:cNvSpPr/>
      </xdr:nvSpPr>
      <xdr:spPr>
        <a:xfrm>
          <a:off x="7670800" y="104838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textlink="">
      <xdr:nvSpPr>
        <xdr:cNvPr id="239" name="フローチャート: 判断 238">
          <a:extLst>
            <a:ext uri="{FF2B5EF4-FFF2-40B4-BE49-F238E27FC236}">
              <a16:creationId xmlns:a16="http://schemas.microsoft.com/office/drawing/2014/main" id="{FFBC6E9A-2754-4EDF-B9AE-6273F796AFD4}"/>
            </a:ext>
          </a:extLst>
        </xdr:cNvPr>
        <xdr:cNvSpPr/>
      </xdr:nvSpPr>
      <xdr:spPr>
        <a:xfrm>
          <a:off x="6873240" y="104800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53975</xdr:rowOff>
    </xdr:from>
    <xdr:to>
      <xdr:col>36</xdr:col>
      <xdr:colOff>165100</xdr:colOff>
      <xdr:row>61</xdr:row>
      <xdr:rowOff>155575</xdr:rowOff>
    </xdr:to>
    <xdr:sp textlink="">
      <xdr:nvSpPr>
        <xdr:cNvPr id="240" name="フローチャート: 判断 239">
          <a:extLst>
            <a:ext uri="{FF2B5EF4-FFF2-40B4-BE49-F238E27FC236}">
              <a16:creationId xmlns:a16="http://schemas.microsoft.com/office/drawing/2014/main" id="{5AE24315-464E-4D5A-8DF9-BFC9EE8DA20E}"/>
            </a:ext>
          </a:extLst>
        </xdr:cNvPr>
        <xdr:cNvSpPr/>
      </xdr:nvSpPr>
      <xdr:spPr>
        <a:xfrm>
          <a:off x="609854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textlink="">
      <xdr:nvSpPr>
        <xdr:cNvPr id="241" name="テキスト ボックス 240">
          <a:extLst>
            <a:ext uri="{FF2B5EF4-FFF2-40B4-BE49-F238E27FC236}">
              <a16:creationId xmlns:a16="http://schemas.microsoft.com/office/drawing/2014/main" id="{E29B7737-4CE1-4972-BA30-4380EC563AD5}"/>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textlink="">
      <xdr:nvSpPr>
        <xdr:cNvPr id="242" name="テキスト ボックス 241">
          <a:extLst>
            <a:ext uri="{FF2B5EF4-FFF2-40B4-BE49-F238E27FC236}">
              <a16:creationId xmlns:a16="http://schemas.microsoft.com/office/drawing/2014/main" id="{5D33952C-E13E-4EB1-9E33-38CF83493D75}"/>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textlink="">
      <xdr:nvSpPr>
        <xdr:cNvPr id="243" name="テキスト ボックス 242">
          <a:extLst>
            <a:ext uri="{FF2B5EF4-FFF2-40B4-BE49-F238E27FC236}">
              <a16:creationId xmlns:a16="http://schemas.microsoft.com/office/drawing/2014/main" id="{2B28DD96-DDEE-4D2D-8EF3-54F9BB08C0DF}"/>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textlink="">
      <xdr:nvSpPr>
        <xdr:cNvPr id="244" name="テキスト ボックス 243">
          <a:extLst>
            <a:ext uri="{FF2B5EF4-FFF2-40B4-BE49-F238E27FC236}">
              <a16:creationId xmlns:a16="http://schemas.microsoft.com/office/drawing/2014/main" id="{78DA9CEA-6CA0-4AA0-8A09-C04FFBFEB137}"/>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textlink="">
      <xdr:nvSpPr>
        <xdr:cNvPr id="245" name="テキスト ボックス 244">
          <a:extLst>
            <a:ext uri="{FF2B5EF4-FFF2-40B4-BE49-F238E27FC236}">
              <a16:creationId xmlns:a16="http://schemas.microsoft.com/office/drawing/2014/main" id="{32C08041-7C65-4E47-A6AD-13341C7681D9}"/>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29210</xdr:rowOff>
    </xdr:from>
    <xdr:to>
      <xdr:col>55</xdr:col>
      <xdr:colOff>50800</xdr:colOff>
      <xdr:row>62</xdr:row>
      <xdr:rowOff>130810</xdr:rowOff>
    </xdr:to>
    <xdr:sp textlink="">
      <xdr:nvSpPr>
        <xdr:cNvPr id="246" name="楕円 245">
          <a:extLst>
            <a:ext uri="{FF2B5EF4-FFF2-40B4-BE49-F238E27FC236}">
              <a16:creationId xmlns:a16="http://schemas.microsoft.com/office/drawing/2014/main" id="{9C519C90-5D05-4301-A7EA-35542C1D02D3}"/>
            </a:ext>
          </a:extLst>
        </xdr:cNvPr>
        <xdr:cNvSpPr/>
      </xdr:nvSpPr>
      <xdr:spPr>
        <a:xfrm>
          <a:off x="9192260" y="104228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52087</xdr:rowOff>
    </xdr:from>
    <xdr:ext cx="469744" cy="259045"/>
    <xdr:sp textlink="">
      <xdr:nvSpPr>
        <xdr:cNvPr id="247" name="【体育館・プール】&#10;一人当たり面積該当値テキスト">
          <a:extLst>
            <a:ext uri="{FF2B5EF4-FFF2-40B4-BE49-F238E27FC236}">
              <a16:creationId xmlns:a16="http://schemas.microsoft.com/office/drawing/2014/main" id="{FD4BBA41-7B1B-4F73-A1BB-3C75BD7DD02E}"/>
            </a:ext>
          </a:extLst>
        </xdr:cNvPr>
        <xdr:cNvSpPr txBox="1"/>
      </xdr:nvSpPr>
      <xdr:spPr>
        <a:xfrm>
          <a:off x="9258300" y="1027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31115</xdr:rowOff>
    </xdr:from>
    <xdr:to>
      <xdr:col>50</xdr:col>
      <xdr:colOff>165100</xdr:colOff>
      <xdr:row>62</xdr:row>
      <xdr:rowOff>132715</xdr:rowOff>
    </xdr:to>
    <xdr:sp textlink="">
      <xdr:nvSpPr>
        <xdr:cNvPr id="248" name="楕円 247">
          <a:extLst>
            <a:ext uri="{FF2B5EF4-FFF2-40B4-BE49-F238E27FC236}">
              <a16:creationId xmlns:a16="http://schemas.microsoft.com/office/drawing/2014/main" id="{17550A01-DCC6-477F-B004-F8ED443C1772}"/>
            </a:ext>
          </a:extLst>
        </xdr:cNvPr>
        <xdr:cNvSpPr/>
      </xdr:nvSpPr>
      <xdr:spPr>
        <a:xfrm>
          <a:off x="8445500" y="1042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80010</xdr:rowOff>
    </xdr:from>
    <xdr:to>
      <xdr:col>55</xdr:col>
      <xdr:colOff>0</xdr:colOff>
      <xdr:row>62</xdr:row>
      <xdr:rowOff>81915</xdr:rowOff>
    </xdr:to>
    <xdr:cxnSp macro="">
      <xdr:nvCxnSpPr>
        <xdr:cNvPr id="249" name="直線コネクタ 248">
          <a:extLst>
            <a:ext uri="{FF2B5EF4-FFF2-40B4-BE49-F238E27FC236}">
              <a16:creationId xmlns:a16="http://schemas.microsoft.com/office/drawing/2014/main" id="{84F33C2D-D922-41AE-989C-02C4B9F06C7D}"/>
            </a:ext>
          </a:extLst>
        </xdr:cNvPr>
        <xdr:cNvCxnSpPr/>
      </xdr:nvCxnSpPr>
      <xdr:spPr>
        <a:xfrm flipV="1">
          <a:off x="8496300" y="10473690"/>
          <a:ext cx="7239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33020</xdr:rowOff>
    </xdr:from>
    <xdr:to>
      <xdr:col>46</xdr:col>
      <xdr:colOff>38100</xdr:colOff>
      <xdr:row>62</xdr:row>
      <xdr:rowOff>134620</xdr:rowOff>
    </xdr:to>
    <xdr:sp textlink="">
      <xdr:nvSpPr>
        <xdr:cNvPr id="250" name="楕円 249">
          <a:extLst>
            <a:ext uri="{FF2B5EF4-FFF2-40B4-BE49-F238E27FC236}">
              <a16:creationId xmlns:a16="http://schemas.microsoft.com/office/drawing/2014/main" id="{E711220E-93BF-4FB4-8E56-68767219A1EC}"/>
            </a:ext>
          </a:extLst>
        </xdr:cNvPr>
        <xdr:cNvSpPr/>
      </xdr:nvSpPr>
      <xdr:spPr>
        <a:xfrm>
          <a:off x="7670800" y="104267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81915</xdr:rowOff>
    </xdr:from>
    <xdr:to>
      <xdr:col>50</xdr:col>
      <xdr:colOff>114300</xdr:colOff>
      <xdr:row>62</xdr:row>
      <xdr:rowOff>83820</xdr:rowOff>
    </xdr:to>
    <xdr:cxnSp macro="">
      <xdr:nvCxnSpPr>
        <xdr:cNvPr id="251" name="直線コネクタ 250">
          <a:extLst>
            <a:ext uri="{FF2B5EF4-FFF2-40B4-BE49-F238E27FC236}">
              <a16:creationId xmlns:a16="http://schemas.microsoft.com/office/drawing/2014/main" id="{8C7BB42D-FD74-4C5D-B924-CDFB0E258A0A}"/>
            </a:ext>
          </a:extLst>
        </xdr:cNvPr>
        <xdr:cNvCxnSpPr/>
      </xdr:nvCxnSpPr>
      <xdr:spPr>
        <a:xfrm flipV="1">
          <a:off x="7713980" y="10475595"/>
          <a:ext cx="78232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34925</xdr:rowOff>
    </xdr:from>
    <xdr:to>
      <xdr:col>41</xdr:col>
      <xdr:colOff>101600</xdr:colOff>
      <xdr:row>62</xdr:row>
      <xdr:rowOff>136525</xdr:rowOff>
    </xdr:to>
    <xdr:sp textlink="">
      <xdr:nvSpPr>
        <xdr:cNvPr id="252" name="楕円 251">
          <a:extLst>
            <a:ext uri="{FF2B5EF4-FFF2-40B4-BE49-F238E27FC236}">
              <a16:creationId xmlns:a16="http://schemas.microsoft.com/office/drawing/2014/main" id="{F1974E20-E28C-4C35-AA54-4DC1F441BA59}"/>
            </a:ext>
          </a:extLst>
        </xdr:cNvPr>
        <xdr:cNvSpPr/>
      </xdr:nvSpPr>
      <xdr:spPr>
        <a:xfrm>
          <a:off x="6873240" y="1042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83820</xdr:rowOff>
    </xdr:from>
    <xdr:to>
      <xdr:col>45</xdr:col>
      <xdr:colOff>177800</xdr:colOff>
      <xdr:row>62</xdr:row>
      <xdr:rowOff>85725</xdr:rowOff>
    </xdr:to>
    <xdr:cxnSp macro="">
      <xdr:nvCxnSpPr>
        <xdr:cNvPr id="253" name="直線コネクタ 252">
          <a:extLst>
            <a:ext uri="{FF2B5EF4-FFF2-40B4-BE49-F238E27FC236}">
              <a16:creationId xmlns:a16="http://schemas.microsoft.com/office/drawing/2014/main" id="{9EA9E5DE-596E-4AC1-8769-5C808FED3962}"/>
            </a:ext>
          </a:extLst>
        </xdr:cNvPr>
        <xdr:cNvCxnSpPr/>
      </xdr:nvCxnSpPr>
      <xdr:spPr>
        <a:xfrm flipV="1">
          <a:off x="6924040" y="10477500"/>
          <a:ext cx="78994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36830</xdr:rowOff>
    </xdr:from>
    <xdr:to>
      <xdr:col>36</xdr:col>
      <xdr:colOff>165100</xdr:colOff>
      <xdr:row>62</xdr:row>
      <xdr:rowOff>138430</xdr:rowOff>
    </xdr:to>
    <xdr:sp textlink="">
      <xdr:nvSpPr>
        <xdr:cNvPr id="254" name="楕円 253">
          <a:extLst>
            <a:ext uri="{FF2B5EF4-FFF2-40B4-BE49-F238E27FC236}">
              <a16:creationId xmlns:a16="http://schemas.microsoft.com/office/drawing/2014/main" id="{F695F784-30C6-46FB-AD33-6130EA6A856E}"/>
            </a:ext>
          </a:extLst>
        </xdr:cNvPr>
        <xdr:cNvSpPr/>
      </xdr:nvSpPr>
      <xdr:spPr>
        <a:xfrm>
          <a:off x="609854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85725</xdr:rowOff>
    </xdr:from>
    <xdr:to>
      <xdr:col>41</xdr:col>
      <xdr:colOff>50800</xdr:colOff>
      <xdr:row>62</xdr:row>
      <xdr:rowOff>87630</xdr:rowOff>
    </xdr:to>
    <xdr:cxnSp macro="">
      <xdr:nvCxnSpPr>
        <xdr:cNvPr id="255" name="直線コネクタ 254">
          <a:extLst>
            <a:ext uri="{FF2B5EF4-FFF2-40B4-BE49-F238E27FC236}">
              <a16:creationId xmlns:a16="http://schemas.microsoft.com/office/drawing/2014/main" id="{B1C1CF50-2ED7-47CC-9640-680471A3A32A}"/>
            </a:ext>
          </a:extLst>
        </xdr:cNvPr>
        <xdr:cNvCxnSpPr/>
      </xdr:nvCxnSpPr>
      <xdr:spPr>
        <a:xfrm flipV="1">
          <a:off x="6149340" y="10479405"/>
          <a:ext cx="7747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7637</xdr:rowOff>
    </xdr:from>
    <xdr:ext cx="469744" cy="259045"/>
    <xdr:sp textlink="">
      <xdr:nvSpPr>
        <xdr:cNvPr id="256" name="n_1aveValue【体育館・プール】&#10;一人当たり面積">
          <a:extLst>
            <a:ext uri="{FF2B5EF4-FFF2-40B4-BE49-F238E27FC236}">
              <a16:creationId xmlns:a16="http://schemas.microsoft.com/office/drawing/2014/main" id="{8A8A84B6-A59A-4D53-83FA-4DF62454B3AD}"/>
            </a:ext>
          </a:extLst>
        </xdr:cNvPr>
        <xdr:cNvSpPr txBox="1"/>
      </xdr:nvSpPr>
      <xdr:spPr>
        <a:xfrm>
          <a:off x="8271587" y="10568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11447</xdr:rowOff>
    </xdr:from>
    <xdr:ext cx="469744" cy="259045"/>
    <xdr:sp textlink="">
      <xdr:nvSpPr>
        <xdr:cNvPr id="257" name="n_2aveValue【体育館・プール】&#10;一人当たり面積">
          <a:extLst>
            <a:ext uri="{FF2B5EF4-FFF2-40B4-BE49-F238E27FC236}">
              <a16:creationId xmlns:a16="http://schemas.microsoft.com/office/drawing/2014/main" id="{2919A956-00E2-4EA6-BC2F-30F37C0E4D2C}"/>
            </a:ext>
          </a:extLst>
        </xdr:cNvPr>
        <xdr:cNvSpPr txBox="1"/>
      </xdr:nvSpPr>
      <xdr:spPr>
        <a:xfrm>
          <a:off x="7509587" y="1057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7637</xdr:rowOff>
    </xdr:from>
    <xdr:ext cx="469744" cy="259045"/>
    <xdr:sp textlink="">
      <xdr:nvSpPr>
        <xdr:cNvPr id="258" name="n_3aveValue【体育館・プール】&#10;一人当たり面積">
          <a:extLst>
            <a:ext uri="{FF2B5EF4-FFF2-40B4-BE49-F238E27FC236}">
              <a16:creationId xmlns:a16="http://schemas.microsoft.com/office/drawing/2014/main" id="{F61CB0D1-9187-45DA-913A-106A3022EE92}"/>
            </a:ext>
          </a:extLst>
        </xdr:cNvPr>
        <xdr:cNvSpPr txBox="1"/>
      </xdr:nvSpPr>
      <xdr:spPr>
        <a:xfrm>
          <a:off x="6712027" y="10568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652</xdr:rowOff>
    </xdr:from>
    <xdr:ext cx="469744" cy="259045"/>
    <xdr:sp textlink="">
      <xdr:nvSpPr>
        <xdr:cNvPr id="259" name="n_4aveValue【体育館・プール】&#10;一人当たり面積">
          <a:extLst>
            <a:ext uri="{FF2B5EF4-FFF2-40B4-BE49-F238E27FC236}">
              <a16:creationId xmlns:a16="http://schemas.microsoft.com/office/drawing/2014/main" id="{3539FDC8-F2C1-4981-BAB1-3DC3A9F4D648}"/>
            </a:ext>
          </a:extLst>
        </xdr:cNvPr>
        <xdr:cNvSpPr txBox="1"/>
      </xdr:nvSpPr>
      <xdr:spPr>
        <a:xfrm>
          <a:off x="5937327" y="10059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149242</xdr:rowOff>
    </xdr:from>
    <xdr:ext cx="469744" cy="259045"/>
    <xdr:sp textlink="">
      <xdr:nvSpPr>
        <xdr:cNvPr id="260" name="n_1mainValue【体育館・プール】&#10;一人当たり面積">
          <a:extLst>
            <a:ext uri="{FF2B5EF4-FFF2-40B4-BE49-F238E27FC236}">
              <a16:creationId xmlns:a16="http://schemas.microsoft.com/office/drawing/2014/main" id="{40AD7859-4C66-46BE-BBDE-51B9032E5725}"/>
            </a:ext>
          </a:extLst>
        </xdr:cNvPr>
        <xdr:cNvSpPr txBox="1"/>
      </xdr:nvSpPr>
      <xdr:spPr>
        <a:xfrm>
          <a:off x="8271587" y="10207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151147</xdr:rowOff>
    </xdr:from>
    <xdr:ext cx="469744" cy="259045"/>
    <xdr:sp textlink="">
      <xdr:nvSpPr>
        <xdr:cNvPr id="261" name="n_2mainValue【体育館・プール】&#10;一人当たり面積">
          <a:extLst>
            <a:ext uri="{FF2B5EF4-FFF2-40B4-BE49-F238E27FC236}">
              <a16:creationId xmlns:a16="http://schemas.microsoft.com/office/drawing/2014/main" id="{7297F159-4153-417A-AF65-F21BF7571026}"/>
            </a:ext>
          </a:extLst>
        </xdr:cNvPr>
        <xdr:cNvSpPr txBox="1"/>
      </xdr:nvSpPr>
      <xdr:spPr>
        <a:xfrm>
          <a:off x="7509587" y="1020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153052</xdr:rowOff>
    </xdr:from>
    <xdr:ext cx="469744" cy="259045"/>
    <xdr:sp textlink="">
      <xdr:nvSpPr>
        <xdr:cNvPr id="262" name="n_3mainValue【体育館・プール】&#10;一人当たり面積">
          <a:extLst>
            <a:ext uri="{FF2B5EF4-FFF2-40B4-BE49-F238E27FC236}">
              <a16:creationId xmlns:a16="http://schemas.microsoft.com/office/drawing/2014/main" id="{FE282610-9E2F-4A70-A4A6-4F0940A579E1}"/>
            </a:ext>
          </a:extLst>
        </xdr:cNvPr>
        <xdr:cNvSpPr txBox="1"/>
      </xdr:nvSpPr>
      <xdr:spPr>
        <a:xfrm>
          <a:off x="6712027" y="1021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129557</xdr:rowOff>
    </xdr:from>
    <xdr:ext cx="469744" cy="259045"/>
    <xdr:sp textlink="">
      <xdr:nvSpPr>
        <xdr:cNvPr id="263" name="n_4mainValue【体育館・プール】&#10;一人当たり面積">
          <a:extLst>
            <a:ext uri="{FF2B5EF4-FFF2-40B4-BE49-F238E27FC236}">
              <a16:creationId xmlns:a16="http://schemas.microsoft.com/office/drawing/2014/main" id="{005B64D5-2CCE-4F4F-AAF9-B03C9127F46E}"/>
            </a:ext>
          </a:extLst>
        </xdr:cNvPr>
        <xdr:cNvSpPr txBox="1"/>
      </xdr:nvSpPr>
      <xdr:spPr>
        <a:xfrm>
          <a:off x="5937327" y="1052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textlink="">
      <xdr:nvSpPr>
        <xdr:cNvPr id="264" name="正方形/長方形 263">
          <a:extLst>
            <a:ext uri="{FF2B5EF4-FFF2-40B4-BE49-F238E27FC236}">
              <a16:creationId xmlns:a16="http://schemas.microsoft.com/office/drawing/2014/main" id="{9A25D44E-3064-4BD8-827B-8514B5B09F65}"/>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textlink="">
      <xdr:nvSpPr>
        <xdr:cNvPr id="265" name="正方形/長方形 264">
          <a:extLst>
            <a:ext uri="{FF2B5EF4-FFF2-40B4-BE49-F238E27FC236}">
              <a16:creationId xmlns:a16="http://schemas.microsoft.com/office/drawing/2014/main" id="{AC6E235F-B426-4060-BFBF-01C9024DF02A}"/>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textlink="">
      <xdr:nvSpPr>
        <xdr:cNvPr id="266" name="正方形/長方形 265">
          <a:extLst>
            <a:ext uri="{FF2B5EF4-FFF2-40B4-BE49-F238E27FC236}">
              <a16:creationId xmlns:a16="http://schemas.microsoft.com/office/drawing/2014/main" id="{CC2A1168-9745-4F51-8731-6A4546D720F5}"/>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textlink="">
      <xdr:nvSpPr>
        <xdr:cNvPr id="267" name="正方形/長方形 266">
          <a:extLst>
            <a:ext uri="{FF2B5EF4-FFF2-40B4-BE49-F238E27FC236}">
              <a16:creationId xmlns:a16="http://schemas.microsoft.com/office/drawing/2014/main" id="{A42AB85A-1CD0-435A-9131-99CD33909B21}"/>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textlink="">
      <xdr:nvSpPr>
        <xdr:cNvPr id="268" name="正方形/長方形 267">
          <a:extLst>
            <a:ext uri="{FF2B5EF4-FFF2-40B4-BE49-F238E27FC236}">
              <a16:creationId xmlns:a16="http://schemas.microsoft.com/office/drawing/2014/main" id="{B49259DE-4204-458D-BD2B-17A9C0FD7BAE}"/>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textlink="">
      <xdr:nvSpPr>
        <xdr:cNvPr id="269" name="正方形/長方形 268">
          <a:extLst>
            <a:ext uri="{FF2B5EF4-FFF2-40B4-BE49-F238E27FC236}">
              <a16:creationId xmlns:a16="http://schemas.microsoft.com/office/drawing/2014/main" id="{5BD3965C-33EE-4BD9-9414-17FEF44876A4}"/>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73</xdr:row>
      <xdr:rowOff>158750</xdr:rowOff>
    </xdr:from>
    <xdr:to>
      <xdr:col>24</xdr:col>
      <xdr:colOff>0</xdr:colOff>
      <xdr:row>75</xdr:row>
      <xdr:rowOff>69850</xdr:rowOff>
    </xdr:to>
    <xdr:sp textlink="">
      <xdr:nvSpPr>
        <xdr:cNvPr id="270" name="正方形/長方形 269">
          <a:extLst>
            <a:ext uri="{FF2B5EF4-FFF2-40B4-BE49-F238E27FC236}">
              <a16:creationId xmlns:a16="http://schemas.microsoft.com/office/drawing/2014/main" id="{C9E81515-764C-47ED-B141-432172B08707}"/>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textlink="">
      <xdr:nvSpPr>
        <xdr:cNvPr id="271" name="正方形/長方形 270">
          <a:extLst>
            <a:ext uri="{FF2B5EF4-FFF2-40B4-BE49-F238E27FC236}">
              <a16:creationId xmlns:a16="http://schemas.microsoft.com/office/drawing/2014/main" id="{133D0B60-D143-4ED9-BE57-2ACA147168CF}"/>
            </a:ext>
          </a:extLst>
        </xdr:cNvPr>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textlink="">
      <xdr:nvSpPr>
        <xdr:cNvPr id="272" name="正方形/長方形 271">
          <a:extLst>
            <a:ext uri="{FF2B5EF4-FFF2-40B4-BE49-F238E27FC236}">
              <a16:creationId xmlns:a16="http://schemas.microsoft.com/office/drawing/2014/main" id="{E384310B-EEAA-4199-8715-6C55D4552BA4}"/>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textlink="">
      <xdr:nvSpPr>
        <xdr:cNvPr id="273" name="正方形/長方形 272">
          <a:extLst>
            <a:ext uri="{FF2B5EF4-FFF2-40B4-BE49-F238E27FC236}">
              <a16:creationId xmlns:a16="http://schemas.microsoft.com/office/drawing/2014/main" id="{AC7EDF51-6BE8-4C51-8F71-51C54425C069}"/>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textlink="">
      <xdr:nvSpPr>
        <xdr:cNvPr id="274" name="正方形/長方形 273">
          <a:extLst>
            <a:ext uri="{FF2B5EF4-FFF2-40B4-BE49-F238E27FC236}">
              <a16:creationId xmlns:a16="http://schemas.microsoft.com/office/drawing/2014/main" id="{698FCC4F-8DDF-4A2A-BD57-6A053248ED52}"/>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textlink="">
      <xdr:nvSpPr>
        <xdr:cNvPr id="275" name="正方形/長方形 274">
          <a:extLst>
            <a:ext uri="{FF2B5EF4-FFF2-40B4-BE49-F238E27FC236}">
              <a16:creationId xmlns:a16="http://schemas.microsoft.com/office/drawing/2014/main" id="{5EBB270A-D387-425A-B623-460A767E2541}"/>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textlink="">
      <xdr:nvSpPr>
        <xdr:cNvPr id="276" name="正方形/長方形 275">
          <a:extLst>
            <a:ext uri="{FF2B5EF4-FFF2-40B4-BE49-F238E27FC236}">
              <a16:creationId xmlns:a16="http://schemas.microsoft.com/office/drawing/2014/main" id="{1A5824B8-FFAA-4D7B-9923-A08C42CCECA4}"/>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textlink="">
      <xdr:nvSpPr>
        <xdr:cNvPr id="277" name="正方形/長方形 276">
          <a:extLst>
            <a:ext uri="{FF2B5EF4-FFF2-40B4-BE49-F238E27FC236}">
              <a16:creationId xmlns:a16="http://schemas.microsoft.com/office/drawing/2014/main" id="{BAECAE6F-2468-4E27-9262-899012F99DD1}"/>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73</xdr:row>
      <xdr:rowOff>158750</xdr:rowOff>
    </xdr:from>
    <xdr:to>
      <xdr:col>54</xdr:col>
      <xdr:colOff>127000</xdr:colOff>
      <xdr:row>75</xdr:row>
      <xdr:rowOff>69850</xdr:rowOff>
    </xdr:to>
    <xdr:sp textlink="">
      <xdr:nvSpPr>
        <xdr:cNvPr id="278" name="正方形/長方形 277">
          <a:extLst>
            <a:ext uri="{FF2B5EF4-FFF2-40B4-BE49-F238E27FC236}">
              <a16:creationId xmlns:a16="http://schemas.microsoft.com/office/drawing/2014/main" id="{3C681ED2-014C-4761-9D51-2FB087D5C492}"/>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textlink="">
      <xdr:nvSpPr>
        <xdr:cNvPr id="279" name="正方形/長方形 278">
          <a:extLst>
            <a:ext uri="{FF2B5EF4-FFF2-40B4-BE49-F238E27FC236}">
              <a16:creationId xmlns:a16="http://schemas.microsoft.com/office/drawing/2014/main" id="{15BF13C2-775C-4C70-9950-EB10857D2643}"/>
            </a:ext>
          </a:extLst>
        </xdr:cNvPr>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textlink="">
      <xdr:nvSpPr>
        <xdr:cNvPr id="280" name="正方形/長方形 279">
          <a:extLst>
            <a:ext uri="{FF2B5EF4-FFF2-40B4-BE49-F238E27FC236}">
              <a16:creationId xmlns:a16="http://schemas.microsoft.com/office/drawing/2014/main" id="{6A64E164-9BDC-4DB1-A24D-DEECCEFE1388}"/>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textlink="">
      <xdr:nvSpPr>
        <xdr:cNvPr id="281" name="正方形/長方形 280">
          <a:extLst>
            <a:ext uri="{FF2B5EF4-FFF2-40B4-BE49-F238E27FC236}">
              <a16:creationId xmlns:a16="http://schemas.microsoft.com/office/drawing/2014/main" id="{FB633A44-D1E9-45B8-A9F4-9D8E20487591}"/>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textlink="">
      <xdr:nvSpPr>
        <xdr:cNvPr id="282" name="正方形/長方形 281">
          <a:extLst>
            <a:ext uri="{FF2B5EF4-FFF2-40B4-BE49-F238E27FC236}">
              <a16:creationId xmlns:a16="http://schemas.microsoft.com/office/drawing/2014/main" id="{1F4CD45A-CC9C-4379-B323-5AACDDC3FCC8}"/>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textlink="">
      <xdr:nvSpPr>
        <xdr:cNvPr id="283" name="正方形/長方形 282">
          <a:extLst>
            <a:ext uri="{FF2B5EF4-FFF2-40B4-BE49-F238E27FC236}">
              <a16:creationId xmlns:a16="http://schemas.microsoft.com/office/drawing/2014/main" id="{F2E2F8B5-755A-4642-BB65-BE55820A5A16}"/>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textlink="">
      <xdr:nvSpPr>
        <xdr:cNvPr id="284" name="正方形/長方形 283">
          <a:extLst>
            <a:ext uri="{FF2B5EF4-FFF2-40B4-BE49-F238E27FC236}">
              <a16:creationId xmlns:a16="http://schemas.microsoft.com/office/drawing/2014/main" id="{0F771BB8-C996-4C46-9385-69979EB429D4}"/>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textlink="">
      <xdr:nvSpPr>
        <xdr:cNvPr id="285" name="正方形/長方形 284">
          <a:extLst>
            <a:ext uri="{FF2B5EF4-FFF2-40B4-BE49-F238E27FC236}">
              <a16:creationId xmlns:a16="http://schemas.microsoft.com/office/drawing/2014/main" id="{3B654037-705E-4217-9DFE-0D38D56C6076}"/>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96</xdr:row>
      <xdr:rowOff>25400</xdr:rowOff>
    </xdr:from>
    <xdr:to>
      <xdr:col>24</xdr:col>
      <xdr:colOff>0</xdr:colOff>
      <xdr:row>97</xdr:row>
      <xdr:rowOff>107950</xdr:rowOff>
    </xdr:to>
    <xdr:sp textlink="">
      <xdr:nvSpPr>
        <xdr:cNvPr id="286" name="正方形/長方形 285">
          <a:extLst>
            <a:ext uri="{FF2B5EF4-FFF2-40B4-BE49-F238E27FC236}">
              <a16:creationId xmlns:a16="http://schemas.microsoft.com/office/drawing/2014/main" id="{5FB09204-BDEC-424A-87CA-D28D9B96D5CE}"/>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textlink="">
      <xdr:nvSpPr>
        <xdr:cNvPr id="287" name="正方形/長方形 286">
          <a:extLst>
            <a:ext uri="{FF2B5EF4-FFF2-40B4-BE49-F238E27FC236}">
              <a16:creationId xmlns:a16="http://schemas.microsoft.com/office/drawing/2014/main" id="{B6A694A9-085D-4096-BCDA-40721B72EB9F}"/>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textlink="">
      <xdr:nvSpPr>
        <xdr:cNvPr id="288" name="正方形/長方形 287">
          <a:extLst>
            <a:ext uri="{FF2B5EF4-FFF2-40B4-BE49-F238E27FC236}">
              <a16:creationId xmlns:a16="http://schemas.microsoft.com/office/drawing/2014/main" id="{839157C7-C867-4F2B-BA33-63F79A93454D}"/>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textlink="">
      <xdr:nvSpPr>
        <xdr:cNvPr id="289" name="正方形/長方形 288">
          <a:extLst>
            <a:ext uri="{FF2B5EF4-FFF2-40B4-BE49-F238E27FC236}">
              <a16:creationId xmlns:a16="http://schemas.microsoft.com/office/drawing/2014/main" id="{C7E1907F-7B8B-47BC-9947-E9703CFDFAD2}"/>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textlink="">
      <xdr:nvSpPr>
        <xdr:cNvPr id="290" name="正方形/長方形 289">
          <a:extLst>
            <a:ext uri="{FF2B5EF4-FFF2-40B4-BE49-F238E27FC236}">
              <a16:creationId xmlns:a16="http://schemas.microsoft.com/office/drawing/2014/main" id="{F801B1A4-61A1-407B-893A-0F755E9E5A47}"/>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textlink="">
      <xdr:nvSpPr>
        <xdr:cNvPr id="291" name="正方形/長方形 290">
          <a:extLst>
            <a:ext uri="{FF2B5EF4-FFF2-40B4-BE49-F238E27FC236}">
              <a16:creationId xmlns:a16="http://schemas.microsoft.com/office/drawing/2014/main" id="{1F6E3847-23EA-4374-8A90-01C5BC62A89F}"/>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textlink="">
      <xdr:nvSpPr>
        <xdr:cNvPr id="292" name="正方形/長方形 291">
          <a:extLst>
            <a:ext uri="{FF2B5EF4-FFF2-40B4-BE49-F238E27FC236}">
              <a16:creationId xmlns:a16="http://schemas.microsoft.com/office/drawing/2014/main" id="{20ED839D-813F-4FB6-AAAE-8DF751066784}"/>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textlink="">
      <xdr:nvSpPr>
        <xdr:cNvPr id="293" name="正方形/長方形 292">
          <a:extLst>
            <a:ext uri="{FF2B5EF4-FFF2-40B4-BE49-F238E27FC236}">
              <a16:creationId xmlns:a16="http://schemas.microsoft.com/office/drawing/2014/main" id="{69ABA44E-81AD-4B7C-90BE-60AB82C223F7}"/>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96</xdr:row>
      <xdr:rowOff>25400</xdr:rowOff>
    </xdr:from>
    <xdr:to>
      <xdr:col>54</xdr:col>
      <xdr:colOff>127000</xdr:colOff>
      <xdr:row>97</xdr:row>
      <xdr:rowOff>107950</xdr:rowOff>
    </xdr:to>
    <xdr:sp textlink="">
      <xdr:nvSpPr>
        <xdr:cNvPr id="294" name="正方形/長方形 293">
          <a:extLst>
            <a:ext uri="{FF2B5EF4-FFF2-40B4-BE49-F238E27FC236}">
              <a16:creationId xmlns:a16="http://schemas.microsoft.com/office/drawing/2014/main" id="{7FE50CB5-CFAB-4E5B-9566-03043D999F2A}"/>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textlink="">
      <xdr:nvSpPr>
        <xdr:cNvPr id="295" name="正方形/長方形 294">
          <a:extLst>
            <a:ext uri="{FF2B5EF4-FFF2-40B4-BE49-F238E27FC236}">
              <a16:creationId xmlns:a16="http://schemas.microsoft.com/office/drawing/2014/main" id="{32294D7F-BEDD-46EA-90EE-6222B803E839}"/>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textlink="">
      <xdr:nvSpPr>
        <xdr:cNvPr id="296" name="正方形/長方形 295">
          <a:extLst>
            <a:ext uri="{FF2B5EF4-FFF2-40B4-BE49-F238E27FC236}">
              <a16:creationId xmlns:a16="http://schemas.microsoft.com/office/drawing/2014/main" id="{95F688E5-FF56-4C69-9ACF-2998A8F59461}"/>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textlink="">
      <xdr:nvSpPr>
        <xdr:cNvPr id="297" name="正方形/長方形 296">
          <a:extLst>
            <a:ext uri="{FF2B5EF4-FFF2-40B4-BE49-F238E27FC236}">
              <a16:creationId xmlns:a16="http://schemas.microsoft.com/office/drawing/2014/main" id="{686F464F-D40B-4F33-984B-58DDD5A574D5}"/>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textlink="">
      <xdr:nvSpPr>
        <xdr:cNvPr id="298" name="正方形/長方形 297">
          <a:extLst>
            <a:ext uri="{FF2B5EF4-FFF2-40B4-BE49-F238E27FC236}">
              <a16:creationId xmlns:a16="http://schemas.microsoft.com/office/drawing/2014/main" id="{EDF80B5A-AEA7-4B01-BB98-E6F0A5638F2E}"/>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textlink="">
      <xdr:nvSpPr>
        <xdr:cNvPr id="299" name="正方形/長方形 298">
          <a:extLst>
            <a:ext uri="{FF2B5EF4-FFF2-40B4-BE49-F238E27FC236}">
              <a16:creationId xmlns:a16="http://schemas.microsoft.com/office/drawing/2014/main" id="{7B66797A-042F-40EF-81DC-CDFCDF99423F}"/>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textlink="">
      <xdr:nvSpPr>
        <xdr:cNvPr id="300" name="正方形/長方形 299">
          <a:extLst>
            <a:ext uri="{FF2B5EF4-FFF2-40B4-BE49-F238E27FC236}">
              <a16:creationId xmlns:a16="http://schemas.microsoft.com/office/drawing/2014/main" id="{D58D1AC6-4D03-4874-A6CB-8FA57FAE8AF9}"/>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textlink="">
      <xdr:nvSpPr>
        <xdr:cNvPr id="301" name="正方形/長方形 300">
          <a:extLst>
            <a:ext uri="{FF2B5EF4-FFF2-40B4-BE49-F238E27FC236}">
              <a16:creationId xmlns:a16="http://schemas.microsoft.com/office/drawing/2014/main" id="{759D512F-020D-441E-9DFD-3E86766D28CE}"/>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29</xdr:row>
      <xdr:rowOff>82550</xdr:rowOff>
    </xdr:from>
    <xdr:to>
      <xdr:col>85</xdr:col>
      <xdr:colOff>63500</xdr:colOff>
      <xdr:row>30</xdr:row>
      <xdr:rowOff>165100</xdr:rowOff>
    </xdr:to>
    <xdr:sp textlink="">
      <xdr:nvSpPr>
        <xdr:cNvPr id="302" name="正方形/長方形 301">
          <a:extLst>
            <a:ext uri="{FF2B5EF4-FFF2-40B4-BE49-F238E27FC236}">
              <a16:creationId xmlns:a16="http://schemas.microsoft.com/office/drawing/2014/main" id="{AB54CBF1-ABE8-4B7B-AA5D-962A355CAF84}"/>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textlink="">
      <xdr:nvSpPr>
        <xdr:cNvPr id="303" name="正方形/長方形 302">
          <a:extLst>
            <a:ext uri="{FF2B5EF4-FFF2-40B4-BE49-F238E27FC236}">
              <a16:creationId xmlns:a16="http://schemas.microsoft.com/office/drawing/2014/main" id="{F2DCB883-601B-447F-96C3-75EA90BE8F44}"/>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textlink="">
      <xdr:nvSpPr>
        <xdr:cNvPr id="304" name="テキスト ボックス 303">
          <a:extLst>
            <a:ext uri="{FF2B5EF4-FFF2-40B4-BE49-F238E27FC236}">
              <a16:creationId xmlns:a16="http://schemas.microsoft.com/office/drawing/2014/main" id="{C699EAFE-3A74-4700-B43D-49AA63656C38}"/>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5" name="直線コネクタ 304">
          <a:extLst>
            <a:ext uri="{FF2B5EF4-FFF2-40B4-BE49-F238E27FC236}">
              <a16:creationId xmlns:a16="http://schemas.microsoft.com/office/drawing/2014/main" id="{45B0F99C-5A28-4855-BD29-7D902B814BFE}"/>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textlink="">
      <xdr:nvSpPr>
        <xdr:cNvPr id="306" name="テキスト ボックス 305">
          <a:extLst>
            <a:ext uri="{FF2B5EF4-FFF2-40B4-BE49-F238E27FC236}">
              <a16:creationId xmlns:a16="http://schemas.microsoft.com/office/drawing/2014/main" id="{4C1E14B5-D33C-41AD-BBC1-43F408C192D0}"/>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7" name="直線コネクタ 306">
          <a:extLst>
            <a:ext uri="{FF2B5EF4-FFF2-40B4-BE49-F238E27FC236}">
              <a16:creationId xmlns:a16="http://schemas.microsoft.com/office/drawing/2014/main" id="{E3CC9E95-6C89-4330-81F8-FC8BAB096600}"/>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textlink="">
      <xdr:nvSpPr>
        <xdr:cNvPr id="308" name="テキスト ボックス 307">
          <a:extLst>
            <a:ext uri="{FF2B5EF4-FFF2-40B4-BE49-F238E27FC236}">
              <a16:creationId xmlns:a16="http://schemas.microsoft.com/office/drawing/2014/main" id="{1E15F8CA-EF5D-4776-A774-619945BD74A0}"/>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09" name="直線コネクタ 308">
          <a:extLst>
            <a:ext uri="{FF2B5EF4-FFF2-40B4-BE49-F238E27FC236}">
              <a16:creationId xmlns:a16="http://schemas.microsoft.com/office/drawing/2014/main" id="{2388F76E-9F7F-4911-91B5-2F2907642EC2}"/>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textlink="">
      <xdr:nvSpPr>
        <xdr:cNvPr id="310" name="テキスト ボックス 309">
          <a:extLst>
            <a:ext uri="{FF2B5EF4-FFF2-40B4-BE49-F238E27FC236}">
              <a16:creationId xmlns:a16="http://schemas.microsoft.com/office/drawing/2014/main" id="{E6405CFA-A09B-4EAA-9E6C-D5C6D16650EB}"/>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11" name="直線コネクタ 310">
          <a:extLst>
            <a:ext uri="{FF2B5EF4-FFF2-40B4-BE49-F238E27FC236}">
              <a16:creationId xmlns:a16="http://schemas.microsoft.com/office/drawing/2014/main" id="{28252601-4067-4B18-8639-874054A9C349}"/>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textlink="">
      <xdr:nvSpPr>
        <xdr:cNvPr id="312" name="テキスト ボックス 311">
          <a:extLst>
            <a:ext uri="{FF2B5EF4-FFF2-40B4-BE49-F238E27FC236}">
              <a16:creationId xmlns:a16="http://schemas.microsoft.com/office/drawing/2014/main" id="{8B2846C0-AD2E-4F57-9A68-F95D5CF2070A}"/>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3" name="直線コネクタ 312">
          <a:extLst>
            <a:ext uri="{FF2B5EF4-FFF2-40B4-BE49-F238E27FC236}">
              <a16:creationId xmlns:a16="http://schemas.microsoft.com/office/drawing/2014/main" id="{D4DC7A03-1F31-4E08-83A4-37B2FE0B4B3E}"/>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textlink="">
      <xdr:nvSpPr>
        <xdr:cNvPr id="314" name="テキスト ボックス 313">
          <a:extLst>
            <a:ext uri="{FF2B5EF4-FFF2-40B4-BE49-F238E27FC236}">
              <a16:creationId xmlns:a16="http://schemas.microsoft.com/office/drawing/2014/main" id="{4B4B9F67-6718-4AC0-8816-CC63D6B5C299}"/>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5" name="直線コネクタ 314">
          <a:extLst>
            <a:ext uri="{FF2B5EF4-FFF2-40B4-BE49-F238E27FC236}">
              <a16:creationId xmlns:a16="http://schemas.microsoft.com/office/drawing/2014/main" id="{D6364261-7B36-49AF-8EC3-5EF50584A8A1}"/>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textlink="">
      <xdr:nvSpPr>
        <xdr:cNvPr id="316" name="テキスト ボックス 315">
          <a:extLst>
            <a:ext uri="{FF2B5EF4-FFF2-40B4-BE49-F238E27FC236}">
              <a16:creationId xmlns:a16="http://schemas.microsoft.com/office/drawing/2014/main" id="{443DDB12-A49A-47E0-A1C0-24E20B0F3F08}"/>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7" name="直線コネクタ 316">
          <a:extLst>
            <a:ext uri="{FF2B5EF4-FFF2-40B4-BE49-F238E27FC236}">
              <a16:creationId xmlns:a16="http://schemas.microsoft.com/office/drawing/2014/main" id="{8358380B-F631-4D49-9040-1C694A440332}"/>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textlink="">
      <xdr:nvSpPr>
        <xdr:cNvPr id="318" name="テキスト ボックス 317">
          <a:extLst>
            <a:ext uri="{FF2B5EF4-FFF2-40B4-BE49-F238E27FC236}">
              <a16:creationId xmlns:a16="http://schemas.microsoft.com/office/drawing/2014/main" id="{2CCE4435-050F-4F4A-B423-30EB2B00BCAE}"/>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9" name="直線コネクタ 318">
          <a:extLst>
            <a:ext uri="{FF2B5EF4-FFF2-40B4-BE49-F238E27FC236}">
              <a16:creationId xmlns:a16="http://schemas.microsoft.com/office/drawing/2014/main" id="{229B096C-88EC-4448-A0BD-816FF64B64FE}"/>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textlink="">
      <xdr:nvSpPr>
        <xdr:cNvPr id="320" name="【一般廃棄物処理施設】&#10;有形固定資産減価償却率グラフ枠">
          <a:extLst>
            <a:ext uri="{FF2B5EF4-FFF2-40B4-BE49-F238E27FC236}">
              <a16:creationId xmlns:a16="http://schemas.microsoft.com/office/drawing/2014/main" id="{0F1A940B-9732-42BD-AF70-4C8A0B903744}"/>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321" name="直線コネクタ 320">
          <a:extLst>
            <a:ext uri="{FF2B5EF4-FFF2-40B4-BE49-F238E27FC236}">
              <a16:creationId xmlns:a16="http://schemas.microsoft.com/office/drawing/2014/main" id="{7E8B6D6C-9CD3-4BB1-B97F-0EB97B248409}"/>
            </a:ext>
          </a:extLst>
        </xdr:cNvPr>
        <xdr:cNvCxnSpPr/>
      </xdr:nvCxnSpPr>
      <xdr:spPr>
        <a:xfrm flipV="1">
          <a:off x="14375764" y="5606687"/>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textlink="">
      <xdr:nvSpPr>
        <xdr:cNvPr id="322" name="【一般廃棄物処理施設】&#10;有形固定資産減価償却率最小値テキスト">
          <a:extLst>
            <a:ext uri="{FF2B5EF4-FFF2-40B4-BE49-F238E27FC236}">
              <a16:creationId xmlns:a16="http://schemas.microsoft.com/office/drawing/2014/main" id="{0B38DD00-0E5B-413D-A456-F3DB027D75B3}"/>
            </a:ext>
          </a:extLst>
        </xdr:cNvPr>
        <xdr:cNvSpPr txBox="1"/>
      </xdr:nvSpPr>
      <xdr:spPr>
        <a:xfrm>
          <a:off x="14414500" y="7084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323" name="直線コネクタ 322">
          <a:extLst>
            <a:ext uri="{FF2B5EF4-FFF2-40B4-BE49-F238E27FC236}">
              <a16:creationId xmlns:a16="http://schemas.microsoft.com/office/drawing/2014/main" id="{B7BDD915-3EC2-432B-B2AA-E55FB288D67C}"/>
            </a:ext>
          </a:extLst>
        </xdr:cNvPr>
        <xdr:cNvCxnSpPr/>
      </xdr:nvCxnSpPr>
      <xdr:spPr>
        <a:xfrm>
          <a:off x="14287500" y="70811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textlink="">
      <xdr:nvSpPr>
        <xdr:cNvPr id="324" name="【一般廃棄物処理施設】&#10;有形固定資産減価償却率最大値テキスト">
          <a:extLst>
            <a:ext uri="{FF2B5EF4-FFF2-40B4-BE49-F238E27FC236}">
              <a16:creationId xmlns:a16="http://schemas.microsoft.com/office/drawing/2014/main" id="{61294FFA-4A08-4A49-8655-E5C91433CFBA}"/>
            </a:ext>
          </a:extLst>
        </xdr:cNvPr>
        <xdr:cNvSpPr txBox="1"/>
      </xdr:nvSpPr>
      <xdr:spPr>
        <a:xfrm>
          <a:off x="14414500" y="538572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325" name="直線コネクタ 324">
          <a:extLst>
            <a:ext uri="{FF2B5EF4-FFF2-40B4-BE49-F238E27FC236}">
              <a16:creationId xmlns:a16="http://schemas.microsoft.com/office/drawing/2014/main" id="{E3118BB8-F550-4F6F-BDA9-895BD3C8266F}"/>
            </a:ext>
          </a:extLst>
        </xdr:cNvPr>
        <xdr:cNvCxnSpPr/>
      </xdr:nvCxnSpPr>
      <xdr:spPr>
        <a:xfrm>
          <a:off x="14287500" y="56066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7455</xdr:rowOff>
    </xdr:from>
    <xdr:ext cx="405111" cy="259045"/>
    <xdr:sp textlink="">
      <xdr:nvSpPr>
        <xdr:cNvPr id="326" name="【一般廃棄物処理施設】&#10;有形固定資産減価償却率平均値テキスト">
          <a:extLst>
            <a:ext uri="{FF2B5EF4-FFF2-40B4-BE49-F238E27FC236}">
              <a16:creationId xmlns:a16="http://schemas.microsoft.com/office/drawing/2014/main" id="{12261771-6991-4EE3-8838-A52C34D9801B}"/>
            </a:ext>
          </a:extLst>
        </xdr:cNvPr>
        <xdr:cNvSpPr txBox="1"/>
      </xdr:nvSpPr>
      <xdr:spPr>
        <a:xfrm>
          <a:off x="14414500" y="63777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textlink="">
      <xdr:nvSpPr>
        <xdr:cNvPr id="327" name="フローチャート: 判断 326">
          <a:extLst>
            <a:ext uri="{FF2B5EF4-FFF2-40B4-BE49-F238E27FC236}">
              <a16:creationId xmlns:a16="http://schemas.microsoft.com/office/drawing/2014/main" id="{A5DEF107-74E4-4166-B8A6-72E9B95C6BA3}"/>
            </a:ext>
          </a:extLst>
        </xdr:cNvPr>
        <xdr:cNvSpPr/>
      </xdr:nvSpPr>
      <xdr:spPr>
        <a:xfrm>
          <a:off x="14325600" y="6526348"/>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textlink="">
      <xdr:nvSpPr>
        <xdr:cNvPr id="328" name="フローチャート: 判断 327">
          <a:extLst>
            <a:ext uri="{FF2B5EF4-FFF2-40B4-BE49-F238E27FC236}">
              <a16:creationId xmlns:a16="http://schemas.microsoft.com/office/drawing/2014/main" id="{26B1F603-8D28-48A1-9544-AABDDCDD263A}"/>
            </a:ext>
          </a:extLst>
        </xdr:cNvPr>
        <xdr:cNvSpPr/>
      </xdr:nvSpPr>
      <xdr:spPr>
        <a:xfrm>
          <a:off x="13578840" y="65394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textlink="">
      <xdr:nvSpPr>
        <xdr:cNvPr id="329" name="フローチャート: 判断 328">
          <a:extLst>
            <a:ext uri="{FF2B5EF4-FFF2-40B4-BE49-F238E27FC236}">
              <a16:creationId xmlns:a16="http://schemas.microsoft.com/office/drawing/2014/main" id="{EBDBDC7F-65F6-4553-BD76-17EE793BCEDF}"/>
            </a:ext>
          </a:extLst>
        </xdr:cNvPr>
        <xdr:cNvSpPr/>
      </xdr:nvSpPr>
      <xdr:spPr>
        <a:xfrm>
          <a:off x="12804140" y="65018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textlink="">
      <xdr:nvSpPr>
        <xdr:cNvPr id="330" name="フローチャート: 判断 329">
          <a:extLst>
            <a:ext uri="{FF2B5EF4-FFF2-40B4-BE49-F238E27FC236}">
              <a16:creationId xmlns:a16="http://schemas.microsoft.com/office/drawing/2014/main" id="{7982D2FF-A7F9-4840-B03A-57C478E503A5}"/>
            </a:ext>
          </a:extLst>
        </xdr:cNvPr>
        <xdr:cNvSpPr/>
      </xdr:nvSpPr>
      <xdr:spPr>
        <a:xfrm>
          <a:off x="12029440" y="64936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23767</xdr:rowOff>
    </xdr:from>
    <xdr:to>
      <xdr:col>67</xdr:col>
      <xdr:colOff>101600</xdr:colOff>
      <xdr:row>38</xdr:row>
      <xdr:rowOff>125367</xdr:rowOff>
    </xdr:to>
    <xdr:sp textlink="">
      <xdr:nvSpPr>
        <xdr:cNvPr id="331" name="フローチャート: 判断 330">
          <a:extLst>
            <a:ext uri="{FF2B5EF4-FFF2-40B4-BE49-F238E27FC236}">
              <a16:creationId xmlns:a16="http://schemas.microsoft.com/office/drawing/2014/main" id="{31199E5B-161F-4887-936B-F34C8820380C}"/>
            </a:ext>
          </a:extLst>
        </xdr:cNvPr>
        <xdr:cNvSpPr/>
      </xdr:nvSpPr>
      <xdr:spPr>
        <a:xfrm>
          <a:off x="11231880" y="6394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textlink="">
      <xdr:nvSpPr>
        <xdr:cNvPr id="332" name="テキスト ボックス 331">
          <a:extLst>
            <a:ext uri="{FF2B5EF4-FFF2-40B4-BE49-F238E27FC236}">
              <a16:creationId xmlns:a16="http://schemas.microsoft.com/office/drawing/2014/main" id="{D6DBF8AE-717C-4C73-9318-39730CE17BF7}"/>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textlink="">
      <xdr:nvSpPr>
        <xdr:cNvPr id="333" name="テキスト ボックス 332">
          <a:extLst>
            <a:ext uri="{FF2B5EF4-FFF2-40B4-BE49-F238E27FC236}">
              <a16:creationId xmlns:a16="http://schemas.microsoft.com/office/drawing/2014/main" id="{4BD58EC5-66D7-4A4C-B101-3A1082ECF75F}"/>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textlink="">
      <xdr:nvSpPr>
        <xdr:cNvPr id="334" name="テキスト ボックス 333">
          <a:extLst>
            <a:ext uri="{FF2B5EF4-FFF2-40B4-BE49-F238E27FC236}">
              <a16:creationId xmlns:a16="http://schemas.microsoft.com/office/drawing/2014/main" id="{FDDE186B-4B67-4827-9DAF-3F63F1CF910E}"/>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textlink="">
      <xdr:nvSpPr>
        <xdr:cNvPr id="335" name="テキスト ボックス 334">
          <a:extLst>
            <a:ext uri="{FF2B5EF4-FFF2-40B4-BE49-F238E27FC236}">
              <a16:creationId xmlns:a16="http://schemas.microsoft.com/office/drawing/2014/main" id="{3061AA06-12E3-41D1-8EC6-BBF9EF6CC1EB}"/>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textlink="">
      <xdr:nvSpPr>
        <xdr:cNvPr id="336" name="テキスト ボックス 335">
          <a:extLst>
            <a:ext uri="{FF2B5EF4-FFF2-40B4-BE49-F238E27FC236}">
              <a16:creationId xmlns:a16="http://schemas.microsoft.com/office/drawing/2014/main" id="{0CAEBA98-17D6-4F13-958A-00041A9B5EA5}"/>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157662</xdr:rowOff>
    </xdr:from>
    <xdr:to>
      <xdr:col>85</xdr:col>
      <xdr:colOff>177800</xdr:colOff>
      <xdr:row>41</xdr:row>
      <xdr:rowOff>87812</xdr:rowOff>
    </xdr:to>
    <xdr:sp textlink="">
      <xdr:nvSpPr>
        <xdr:cNvPr id="337" name="楕円 336">
          <a:extLst>
            <a:ext uri="{FF2B5EF4-FFF2-40B4-BE49-F238E27FC236}">
              <a16:creationId xmlns:a16="http://schemas.microsoft.com/office/drawing/2014/main" id="{F7A76051-8593-48D3-8606-CBC71146CDB7}"/>
            </a:ext>
          </a:extLst>
        </xdr:cNvPr>
        <xdr:cNvSpPr/>
      </xdr:nvSpPr>
      <xdr:spPr>
        <a:xfrm>
          <a:off x="14325600" y="6863262"/>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136089</xdr:rowOff>
    </xdr:from>
    <xdr:ext cx="405111" cy="259045"/>
    <xdr:sp textlink="">
      <xdr:nvSpPr>
        <xdr:cNvPr id="338" name="【一般廃棄物処理施設】&#10;有形固定資産減価償却率該当値テキスト">
          <a:extLst>
            <a:ext uri="{FF2B5EF4-FFF2-40B4-BE49-F238E27FC236}">
              <a16:creationId xmlns:a16="http://schemas.microsoft.com/office/drawing/2014/main" id="{D3B9B9E5-6AD9-41D9-83BD-26D0242D76B5}"/>
            </a:ext>
          </a:extLst>
        </xdr:cNvPr>
        <xdr:cNvSpPr txBox="1"/>
      </xdr:nvSpPr>
      <xdr:spPr>
        <a:xfrm>
          <a:off x="14414500" y="6841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126637</xdr:rowOff>
    </xdr:from>
    <xdr:to>
      <xdr:col>81</xdr:col>
      <xdr:colOff>101600</xdr:colOff>
      <xdr:row>41</xdr:row>
      <xdr:rowOff>56787</xdr:rowOff>
    </xdr:to>
    <xdr:sp textlink="">
      <xdr:nvSpPr>
        <xdr:cNvPr id="339" name="楕円 338">
          <a:extLst>
            <a:ext uri="{FF2B5EF4-FFF2-40B4-BE49-F238E27FC236}">
              <a16:creationId xmlns:a16="http://schemas.microsoft.com/office/drawing/2014/main" id="{0412765A-A9CC-48C2-BB98-4EF9DBDD9CFC}"/>
            </a:ext>
          </a:extLst>
        </xdr:cNvPr>
        <xdr:cNvSpPr/>
      </xdr:nvSpPr>
      <xdr:spPr>
        <a:xfrm>
          <a:off x="13578840" y="68322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5987</xdr:rowOff>
    </xdr:from>
    <xdr:to>
      <xdr:col>85</xdr:col>
      <xdr:colOff>127000</xdr:colOff>
      <xdr:row>41</xdr:row>
      <xdr:rowOff>37012</xdr:rowOff>
    </xdr:to>
    <xdr:cxnSp macro="">
      <xdr:nvCxnSpPr>
        <xdr:cNvPr id="340" name="直線コネクタ 339">
          <a:extLst>
            <a:ext uri="{FF2B5EF4-FFF2-40B4-BE49-F238E27FC236}">
              <a16:creationId xmlns:a16="http://schemas.microsoft.com/office/drawing/2014/main" id="{2EB35990-3735-47B0-9A84-8632DF34433D}"/>
            </a:ext>
          </a:extLst>
        </xdr:cNvPr>
        <xdr:cNvCxnSpPr/>
      </xdr:nvCxnSpPr>
      <xdr:spPr>
        <a:xfrm>
          <a:off x="13629640" y="6879227"/>
          <a:ext cx="74676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95613</xdr:rowOff>
    </xdr:from>
    <xdr:to>
      <xdr:col>76</xdr:col>
      <xdr:colOff>165100</xdr:colOff>
      <xdr:row>41</xdr:row>
      <xdr:rowOff>25763</xdr:rowOff>
    </xdr:to>
    <xdr:sp textlink="">
      <xdr:nvSpPr>
        <xdr:cNvPr id="341" name="楕円 340">
          <a:extLst>
            <a:ext uri="{FF2B5EF4-FFF2-40B4-BE49-F238E27FC236}">
              <a16:creationId xmlns:a16="http://schemas.microsoft.com/office/drawing/2014/main" id="{68E23709-621B-44B0-89F9-DE2353B5D3A5}"/>
            </a:ext>
          </a:extLst>
        </xdr:cNvPr>
        <xdr:cNvSpPr/>
      </xdr:nvSpPr>
      <xdr:spPr>
        <a:xfrm>
          <a:off x="12804140" y="68012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146413</xdr:rowOff>
    </xdr:from>
    <xdr:to>
      <xdr:col>81</xdr:col>
      <xdr:colOff>50800</xdr:colOff>
      <xdr:row>41</xdr:row>
      <xdr:rowOff>5987</xdr:rowOff>
    </xdr:to>
    <xdr:cxnSp macro="">
      <xdr:nvCxnSpPr>
        <xdr:cNvPr id="342" name="直線コネクタ 341">
          <a:extLst>
            <a:ext uri="{FF2B5EF4-FFF2-40B4-BE49-F238E27FC236}">
              <a16:creationId xmlns:a16="http://schemas.microsoft.com/office/drawing/2014/main" id="{C6EC85B5-6FDD-4F30-B92E-CADDDF19B140}"/>
            </a:ext>
          </a:extLst>
        </xdr:cNvPr>
        <xdr:cNvCxnSpPr/>
      </xdr:nvCxnSpPr>
      <xdr:spPr>
        <a:xfrm>
          <a:off x="12854940" y="6852013"/>
          <a:ext cx="774700" cy="27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64588</xdr:rowOff>
    </xdr:from>
    <xdr:to>
      <xdr:col>72</xdr:col>
      <xdr:colOff>38100</xdr:colOff>
      <xdr:row>40</xdr:row>
      <xdr:rowOff>166188</xdr:rowOff>
    </xdr:to>
    <xdr:sp textlink="">
      <xdr:nvSpPr>
        <xdr:cNvPr id="343" name="楕円 342">
          <a:extLst>
            <a:ext uri="{FF2B5EF4-FFF2-40B4-BE49-F238E27FC236}">
              <a16:creationId xmlns:a16="http://schemas.microsoft.com/office/drawing/2014/main" id="{1B4EBC24-AEB3-4C09-AD9A-8C7B990DC88A}"/>
            </a:ext>
          </a:extLst>
        </xdr:cNvPr>
        <xdr:cNvSpPr/>
      </xdr:nvSpPr>
      <xdr:spPr>
        <a:xfrm>
          <a:off x="12029440" y="677018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115388</xdr:rowOff>
    </xdr:from>
    <xdr:to>
      <xdr:col>76</xdr:col>
      <xdr:colOff>114300</xdr:colOff>
      <xdr:row>40</xdr:row>
      <xdr:rowOff>146413</xdr:rowOff>
    </xdr:to>
    <xdr:cxnSp macro="">
      <xdr:nvCxnSpPr>
        <xdr:cNvPr id="344" name="直線コネクタ 343">
          <a:extLst>
            <a:ext uri="{FF2B5EF4-FFF2-40B4-BE49-F238E27FC236}">
              <a16:creationId xmlns:a16="http://schemas.microsoft.com/office/drawing/2014/main" id="{155F341D-BBC6-4B41-8D0E-6DDB8B024B94}"/>
            </a:ext>
          </a:extLst>
        </xdr:cNvPr>
        <xdr:cNvCxnSpPr/>
      </xdr:nvCxnSpPr>
      <xdr:spPr>
        <a:xfrm>
          <a:off x="12072620" y="6820988"/>
          <a:ext cx="78232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33565</xdr:rowOff>
    </xdr:from>
    <xdr:to>
      <xdr:col>67</xdr:col>
      <xdr:colOff>101600</xdr:colOff>
      <xdr:row>40</xdr:row>
      <xdr:rowOff>135165</xdr:rowOff>
    </xdr:to>
    <xdr:sp textlink="">
      <xdr:nvSpPr>
        <xdr:cNvPr id="345" name="楕円 344">
          <a:extLst>
            <a:ext uri="{FF2B5EF4-FFF2-40B4-BE49-F238E27FC236}">
              <a16:creationId xmlns:a16="http://schemas.microsoft.com/office/drawing/2014/main" id="{2B0226F6-B6FF-4CC2-8F7E-BFC513502F6E}"/>
            </a:ext>
          </a:extLst>
        </xdr:cNvPr>
        <xdr:cNvSpPr/>
      </xdr:nvSpPr>
      <xdr:spPr>
        <a:xfrm>
          <a:off x="11231880" y="6739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84365</xdr:rowOff>
    </xdr:from>
    <xdr:to>
      <xdr:col>71</xdr:col>
      <xdr:colOff>177800</xdr:colOff>
      <xdr:row>40</xdr:row>
      <xdr:rowOff>115388</xdr:rowOff>
    </xdr:to>
    <xdr:cxnSp macro="">
      <xdr:nvCxnSpPr>
        <xdr:cNvPr id="346" name="直線コネクタ 345">
          <a:extLst>
            <a:ext uri="{FF2B5EF4-FFF2-40B4-BE49-F238E27FC236}">
              <a16:creationId xmlns:a16="http://schemas.microsoft.com/office/drawing/2014/main" id="{C3A1E837-BFAF-4AF0-A9B8-D99CF12FBEB8}"/>
            </a:ext>
          </a:extLst>
        </xdr:cNvPr>
        <xdr:cNvCxnSpPr/>
      </xdr:nvCxnSpPr>
      <xdr:spPr>
        <a:xfrm>
          <a:off x="11282680" y="6789965"/>
          <a:ext cx="789940" cy="3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115769</xdr:rowOff>
    </xdr:from>
    <xdr:ext cx="405111" cy="259045"/>
    <xdr:sp textlink="">
      <xdr:nvSpPr>
        <xdr:cNvPr id="347" name="n_1aveValue【一般廃棄物処理施設】&#10;有形固定資産減価償却率">
          <a:extLst>
            <a:ext uri="{FF2B5EF4-FFF2-40B4-BE49-F238E27FC236}">
              <a16:creationId xmlns:a16="http://schemas.microsoft.com/office/drawing/2014/main" id="{F11DC5B5-857B-4F73-AD6B-7EF62C7827DE}"/>
            </a:ext>
          </a:extLst>
        </xdr:cNvPr>
        <xdr:cNvSpPr txBox="1"/>
      </xdr:nvSpPr>
      <xdr:spPr>
        <a:xfrm>
          <a:off x="13437244" y="6318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78213</xdr:rowOff>
    </xdr:from>
    <xdr:ext cx="405111" cy="259045"/>
    <xdr:sp textlink="">
      <xdr:nvSpPr>
        <xdr:cNvPr id="348" name="n_2aveValue【一般廃棄物処理施設】&#10;有形固定資産減価償却率">
          <a:extLst>
            <a:ext uri="{FF2B5EF4-FFF2-40B4-BE49-F238E27FC236}">
              <a16:creationId xmlns:a16="http://schemas.microsoft.com/office/drawing/2014/main" id="{2493D899-451D-491B-AA29-D3407A4C43AF}"/>
            </a:ext>
          </a:extLst>
        </xdr:cNvPr>
        <xdr:cNvSpPr txBox="1"/>
      </xdr:nvSpPr>
      <xdr:spPr>
        <a:xfrm>
          <a:off x="12675244" y="6280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70049</xdr:rowOff>
    </xdr:from>
    <xdr:ext cx="405111" cy="259045"/>
    <xdr:sp textlink="">
      <xdr:nvSpPr>
        <xdr:cNvPr id="349" name="n_3aveValue【一般廃棄物処理施設】&#10;有形固定資産減価償却率">
          <a:extLst>
            <a:ext uri="{FF2B5EF4-FFF2-40B4-BE49-F238E27FC236}">
              <a16:creationId xmlns:a16="http://schemas.microsoft.com/office/drawing/2014/main" id="{27FB4181-91DE-4303-B7AF-C3E84C901680}"/>
            </a:ext>
          </a:extLst>
        </xdr:cNvPr>
        <xdr:cNvSpPr txBox="1"/>
      </xdr:nvSpPr>
      <xdr:spPr>
        <a:xfrm>
          <a:off x="11900544" y="6272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141894</xdr:rowOff>
    </xdr:from>
    <xdr:ext cx="405111" cy="259045"/>
    <xdr:sp textlink="">
      <xdr:nvSpPr>
        <xdr:cNvPr id="350" name="n_4aveValue【一般廃棄物処理施設】&#10;有形固定資産減価償却率">
          <a:extLst>
            <a:ext uri="{FF2B5EF4-FFF2-40B4-BE49-F238E27FC236}">
              <a16:creationId xmlns:a16="http://schemas.microsoft.com/office/drawing/2014/main" id="{AC8BB4A6-5778-4BD6-939C-4D68623A6AAE}"/>
            </a:ext>
          </a:extLst>
        </xdr:cNvPr>
        <xdr:cNvSpPr txBox="1"/>
      </xdr:nvSpPr>
      <xdr:spPr>
        <a:xfrm>
          <a:off x="11102984" y="6176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47914</xdr:rowOff>
    </xdr:from>
    <xdr:ext cx="405111" cy="259045"/>
    <xdr:sp textlink="">
      <xdr:nvSpPr>
        <xdr:cNvPr id="351" name="n_1mainValue【一般廃棄物処理施設】&#10;有形固定資産減価償却率">
          <a:extLst>
            <a:ext uri="{FF2B5EF4-FFF2-40B4-BE49-F238E27FC236}">
              <a16:creationId xmlns:a16="http://schemas.microsoft.com/office/drawing/2014/main" id="{1ED74ECF-BD41-4422-A92C-6B0B7CCFDA1B}"/>
            </a:ext>
          </a:extLst>
        </xdr:cNvPr>
        <xdr:cNvSpPr txBox="1"/>
      </xdr:nvSpPr>
      <xdr:spPr>
        <a:xfrm>
          <a:off x="13437244" y="6921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16890</xdr:rowOff>
    </xdr:from>
    <xdr:ext cx="405111" cy="259045"/>
    <xdr:sp textlink="">
      <xdr:nvSpPr>
        <xdr:cNvPr id="352" name="n_2mainValue【一般廃棄物処理施設】&#10;有形固定資産減価償却率">
          <a:extLst>
            <a:ext uri="{FF2B5EF4-FFF2-40B4-BE49-F238E27FC236}">
              <a16:creationId xmlns:a16="http://schemas.microsoft.com/office/drawing/2014/main" id="{F4D6E3FD-8F5E-4D26-BF23-2D1DA1B20C2B}"/>
            </a:ext>
          </a:extLst>
        </xdr:cNvPr>
        <xdr:cNvSpPr txBox="1"/>
      </xdr:nvSpPr>
      <xdr:spPr>
        <a:xfrm>
          <a:off x="12675244" y="6890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157315</xdr:rowOff>
    </xdr:from>
    <xdr:ext cx="405111" cy="259045"/>
    <xdr:sp textlink="">
      <xdr:nvSpPr>
        <xdr:cNvPr id="353" name="n_3mainValue【一般廃棄物処理施設】&#10;有形固定資産減価償却率">
          <a:extLst>
            <a:ext uri="{FF2B5EF4-FFF2-40B4-BE49-F238E27FC236}">
              <a16:creationId xmlns:a16="http://schemas.microsoft.com/office/drawing/2014/main" id="{4C24BFF6-399C-4E87-A08C-AF94946E22DC}"/>
            </a:ext>
          </a:extLst>
        </xdr:cNvPr>
        <xdr:cNvSpPr txBox="1"/>
      </xdr:nvSpPr>
      <xdr:spPr>
        <a:xfrm>
          <a:off x="11900544" y="6862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126292</xdr:rowOff>
    </xdr:from>
    <xdr:ext cx="405111" cy="259045"/>
    <xdr:sp textlink="">
      <xdr:nvSpPr>
        <xdr:cNvPr id="354" name="n_4mainValue【一般廃棄物処理施設】&#10;有形固定資産減価償却率">
          <a:extLst>
            <a:ext uri="{FF2B5EF4-FFF2-40B4-BE49-F238E27FC236}">
              <a16:creationId xmlns:a16="http://schemas.microsoft.com/office/drawing/2014/main" id="{7697F471-85C9-40BE-8E60-58928F80EC65}"/>
            </a:ext>
          </a:extLst>
        </xdr:cNvPr>
        <xdr:cNvSpPr txBox="1"/>
      </xdr:nvSpPr>
      <xdr:spPr>
        <a:xfrm>
          <a:off x="11102984" y="683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textlink="">
      <xdr:nvSpPr>
        <xdr:cNvPr id="355" name="正方形/長方形 354">
          <a:extLst>
            <a:ext uri="{FF2B5EF4-FFF2-40B4-BE49-F238E27FC236}">
              <a16:creationId xmlns:a16="http://schemas.microsoft.com/office/drawing/2014/main" id="{74FE6C21-455F-41A1-8D7C-C01EA54D8F0C}"/>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textlink="">
      <xdr:nvSpPr>
        <xdr:cNvPr id="356" name="正方形/長方形 355">
          <a:extLst>
            <a:ext uri="{FF2B5EF4-FFF2-40B4-BE49-F238E27FC236}">
              <a16:creationId xmlns:a16="http://schemas.microsoft.com/office/drawing/2014/main" id="{06AB8AA3-EDCF-4C5E-83AC-16EEA196D8E1}"/>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textlink="">
      <xdr:nvSpPr>
        <xdr:cNvPr id="357" name="正方形/長方形 356">
          <a:extLst>
            <a:ext uri="{FF2B5EF4-FFF2-40B4-BE49-F238E27FC236}">
              <a16:creationId xmlns:a16="http://schemas.microsoft.com/office/drawing/2014/main" id="{5ABBB8C2-E0A1-4DCC-8907-CA52AA4EE81E}"/>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textlink="">
      <xdr:nvSpPr>
        <xdr:cNvPr id="358" name="正方形/長方形 357">
          <a:extLst>
            <a:ext uri="{FF2B5EF4-FFF2-40B4-BE49-F238E27FC236}">
              <a16:creationId xmlns:a16="http://schemas.microsoft.com/office/drawing/2014/main" id="{BC0F73EC-1C4E-47AE-A9A8-F4409F55B0CF}"/>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textlink="">
      <xdr:nvSpPr>
        <xdr:cNvPr id="359" name="正方形/長方形 358">
          <a:extLst>
            <a:ext uri="{FF2B5EF4-FFF2-40B4-BE49-F238E27FC236}">
              <a16:creationId xmlns:a16="http://schemas.microsoft.com/office/drawing/2014/main" id="{BC73D341-2425-4EB5-99D3-E94726DEE2ED}"/>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textlink="">
      <xdr:nvSpPr>
        <xdr:cNvPr id="360" name="正方形/長方形 359">
          <a:extLst>
            <a:ext uri="{FF2B5EF4-FFF2-40B4-BE49-F238E27FC236}">
              <a16:creationId xmlns:a16="http://schemas.microsoft.com/office/drawing/2014/main" id="{F60F5DAD-B231-436C-A833-C24625B70D02}"/>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29</xdr:row>
      <xdr:rowOff>82550</xdr:rowOff>
    </xdr:from>
    <xdr:to>
      <xdr:col>116</xdr:col>
      <xdr:colOff>0</xdr:colOff>
      <xdr:row>30</xdr:row>
      <xdr:rowOff>165100</xdr:rowOff>
    </xdr:to>
    <xdr:sp textlink="">
      <xdr:nvSpPr>
        <xdr:cNvPr id="361" name="正方形/長方形 360">
          <a:extLst>
            <a:ext uri="{FF2B5EF4-FFF2-40B4-BE49-F238E27FC236}">
              <a16:creationId xmlns:a16="http://schemas.microsoft.com/office/drawing/2014/main" id="{0B442EFD-A133-4F61-8D1D-01F7441F2378}"/>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textlink="">
      <xdr:nvSpPr>
        <xdr:cNvPr id="362" name="正方形/長方形 361">
          <a:extLst>
            <a:ext uri="{FF2B5EF4-FFF2-40B4-BE49-F238E27FC236}">
              <a16:creationId xmlns:a16="http://schemas.microsoft.com/office/drawing/2014/main" id="{446AC920-C3A0-422F-B502-4734A08D0FFE}"/>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textlink="">
      <xdr:nvSpPr>
        <xdr:cNvPr id="363" name="テキスト ボックス 362">
          <a:extLst>
            <a:ext uri="{FF2B5EF4-FFF2-40B4-BE49-F238E27FC236}">
              <a16:creationId xmlns:a16="http://schemas.microsoft.com/office/drawing/2014/main" id="{20142B86-AED5-418A-97E8-642657601C41}"/>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4" name="直線コネクタ 363">
          <a:extLst>
            <a:ext uri="{FF2B5EF4-FFF2-40B4-BE49-F238E27FC236}">
              <a16:creationId xmlns:a16="http://schemas.microsoft.com/office/drawing/2014/main" id="{A73DEF4A-C3E3-4AF0-8C80-C7E26321A8C6}"/>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5" name="直線コネクタ 364">
          <a:extLst>
            <a:ext uri="{FF2B5EF4-FFF2-40B4-BE49-F238E27FC236}">
              <a16:creationId xmlns:a16="http://schemas.microsoft.com/office/drawing/2014/main" id="{8D61A053-AC91-4FC2-9597-B5A69A187529}"/>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textlink="">
      <xdr:nvSpPr>
        <xdr:cNvPr id="366" name="テキスト ボックス 365">
          <a:extLst>
            <a:ext uri="{FF2B5EF4-FFF2-40B4-BE49-F238E27FC236}">
              <a16:creationId xmlns:a16="http://schemas.microsoft.com/office/drawing/2014/main" id="{D6657674-EF45-484D-B0FE-196A2D8F1E48}"/>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7" name="直線コネクタ 366">
          <a:extLst>
            <a:ext uri="{FF2B5EF4-FFF2-40B4-BE49-F238E27FC236}">
              <a16:creationId xmlns:a16="http://schemas.microsoft.com/office/drawing/2014/main" id="{71368313-767D-4EC3-AECA-C703C001C3AE}"/>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textlink="">
      <xdr:nvSpPr>
        <xdr:cNvPr id="368" name="テキスト ボックス 367">
          <a:extLst>
            <a:ext uri="{FF2B5EF4-FFF2-40B4-BE49-F238E27FC236}">
              <a16:creationId xmlns:a16="http://schemas.microsoft.com/office/drawing/2014/main" id="{AD288297-62A0-4686-A102-954521F3ECB3}"/>
            </a:ext>
          </a:extLst>
        </xdr:cNvPr>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9" name="直線コネクタ 368">
          <a:extLst>
            <a:ext uri="{FF2B5EF4-FFF2-40B4-BE49-F238E27FC236}">
              <a16:creationId xmlns:a16="http://schemas.microsoft.com/office/drawing/2014/main" id="{C37CA64F-99A6-423D-82DE-2A6F5C01182A}"/>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textlink="">
      <xdr:nvSpPr>
        <xdr:cNvPr id="370" name="テキスト ボックス 369">
          <a:extLst>
            <a:ext uri="{FF2B5EF4-FFF2-40B4-BE49-F238E27FC236}">
              <a16:creationId xmlns:a16="http://schemas.microsoft.com/office/drawing/2014/main" id="{FB005FC7-007E-49DA-8BE2-C0AB4203B69C}"/>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71" name="直線コネクタ 370">
          <a:extLst>
            <a:ext uri="{FF2B5EF4-FFF2-40B4-BE49-F238E27FC236}">
              <a16:creationId xmlns:a16="http://schemas.microsoft.com/office/drawing/2014/main" id="{5C9089B2-7C92-460C-AC2B-DB27725C6332}"/>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textlink="">
      <xdr:nvSpPr>
        <xdr:cNvPr id="372" name="テキスト ボックス 371">
          <a:extLst>
            <a:ext uri="{FF2B5EF4-FFF2-40B4-BE49-F238E27FC236}">
              <a16:creationId xmlns:a16="http://schemas.microsoft.com/office/drawing/2014/main" id="{2A78FD42-F745-4144-99E0-480BA4599809}"/>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3" name="直線コネクタ 372">
          <a:extLst>
            <a:ext uri="{FF2B5EF4-FFF2-40B4-BE49-F238E27FC236}">
              <a16:creationId xmlns:a16="http://schemas.microsoft.com/office/drawing/2014/main" id="{1A142791-2B02-4B30-994C-2D1B4EDB80AB}"/>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textlink="">
      <xdr:nvSpPr>
        <xdr:cNvPr id="374" name="テキスト ボックス 373">
          <a:extLst>
            <a:ext uri="{FF2B5EF4-FFF2-40B4-BE49-F238E27FC236}">
              <a16:creationId xmlns:a16="http://schemas.microsoft.com/office/drawing/2014/main" id="{6B654349-B2D8-47D0-A7B4-382D7C24CCBA}"/>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textlink="">
      <xdr:nvSpPr>
        <xdr:cNvPr id="375" name="【一般廃棄物処理施設】&#10;一人当たり有形固定資産（償却資産）額グラフ枠">
          <a:extLst>
            <a:ext uri="{FF2B5EF4-FFF2-40B4-BE49-F238E27FC236}">
              <a16:creationId xmlns:a16="http://schemas.microsoft.com/office/drawing/2014/main" id="{DB6052E4-9D21-47EA-BAD6-5FD49618415E}"/>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376" name="直線コネクタ 375">
          <a:extLst>
            <a:ext uri="{FF2B5EF4-FFF2-40B4-BE49-F238E27FC236}">
              <a16:creationId xmlns:a16="http://schemas.microsoft.com/office/drawing/2014/main" id="{8E3951D1-6F81-45F5-BAA7-298E8C3B97C1}"/>
            </a:ext>
          </a:extLst>
        </xdr:cNvPr>
        <xdr:cNvCxnSpPr/>
      </xdr:nvCxnSpPr>
      <xdr:spPr>
        <a:xfrm flipV="1">
          <a:off x="19509104" y="5720552"/>
          <a:ext cx="0" cy="12856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textlink="">
      <xdr:nvSpPr>
        <xdr:cNvPr id="377" name="【一般廃棄物処理施設】&#10;一人当たり有形固定資産（償却資産）額最小値テキスト">
          <a:extLst>
            <a:ext uri="{FF2B5EF4-FFF2-40B4-BE49-F238E27FC236}">
              <a16:creationId xmlns:a16="http://schemas.microsoft.com/office/drawing/2014/main" id="{2A3CBD60-202F-4DB8-AE19-8E028CBF4547}"/>
            </a:ext>
          </a:extLst>
        </xdr:cNvPr>
        <xdr:cNvSpPr txBox="1"/>
      </xdr:nvSpPr>
      <xdr:spPr>
        <a:xfrm>
          <a:off x="19547840" y="70099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378" name="直線コネクタ 377">
          <a:extLst>
            <a:ext uri="{FF2B5EF4-FFF2-40B4-BE49-F238E27FC236}">
              <a16:creationId xmlns:a16="http://schemas.microsoft.com/office/drawing/2014/main" id="{BA30BD61-3940-4BFF-837F-484CE14192D2}"/>
            </a:ext>
          </a:extLst>
        </xdr:cNvPr>
        <xdr:cNvCxnSpPr/>
      </xdr:nvCxnSpPr>
      <xdr:spPr>
        <a:xfrm>
          <a:off x="19443700" y="70061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textlink="">
      <xdr:nvSpPr>
        <xdr:cNvPr id="379" name="【一般廃棄物処理施設】&#10;一人当たり有形固定資産（償却資産）額最大値テキスト">
          <a:extLst>
            <a:ext uri="{FF2B5EF4-FFF2-40B4-BE49-F238E27FC236}">
              <a16:creationId xmlns:a16="http://schemas.microsoft.com/office/drawing/2014/main" id="{ED50C54D-AF24-4EBA-9452-F718BCD79855}"/>
            </a:ext>
          </a:extLst>
        </xdr:cNvPr>
        <xdr:cNvSpPr txBox="1"/>
      </xdr:nvSpPr>
      <xdr:spPr>
        <a:xfrm>
          <a:off x="19547840" y="550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380" name="直線コネクタ 379">
          <a:extLst>
            <a:ext uri="{FF2B5EF4-FFF2-40B4-BE49-F238E27FC236}">
              <a16:creationId xmlns:a16="http://schemas.microsoft.com/office/drawing/2014/main" id="{28B1CF2A-67D1-4071-87FF-1D44877BEEC8}"/>
            </a:ext>
          </a:extLst>
        </xdr:cNvPr>
        <xdr:cNvCxnSpPr/>
      </xdr:nvCxnSpPr>
      <xdr:spPr>
        <a:xfrm>
          <a:off x="19443700" y="57205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63232</xdr:rowOff>
    </xdr:from>
    <xdr:ext cx="534377" cy="259045"/>
    <xdr:sp textlink="">
      <xdr:nvSpPr>
        <xdr:cNvPr id="381" name="【一般廃棄物処理施設】&#10;一人当たり有形固定資産（償却資産）額平均値テキスト">
          <a:extLst>
            <a:ext uri="{FF2B5EF4-FFF2-40B4-BE49-F238E27FC236}">
              <a16:creationId xmlns:a16="http://schemas.microsoft.com/office/drawing/2014/main" id="{65282A18-1FA1-4201-A180-F24DDD4C7577}"/>
            </a:ext>
          </a:extLst>
        </xdr:cNvPr>
        <xdr:cNvSpPr txBox="1"/>
      </xdr:nvSpPr>
      <xdr:spPr>
        <a:xfrm>
          <a:off x="19547840" y="64335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textlink="">
      <xdr:nvSpPr>
        <xdr:cNvPr id="382" name="フローチャート: 判断 381">
          <a:extLst>
            <a:ext uri="{FF2B5EF4-FFF2-40B4-BE49-F238E27FC236}">
              <a16:creationId xmlns:a16="http://schemas.microsoft.com/office/drawing/2014/main" id="{E5867426-5515-432F-AEC9-4271B84D87D1}"/>
            </a:ext>
          </a:extLst>
        </xdr:cNvPr>
        <xdr:cNvSpPr/>
      </xdr:nvSpPr>
      <xdr:spPr>
        <a:xfrm>
          <a:off x="19458940" y="6578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textlink="">
      <xdr:nvSpPr>
        <xdr:cNvPr id="383" name="フローチャート: 判断 382">
          <a:extLst>
            <a:ext uri="{FF2B5EF4-FFF2-40B4-BE49-F238E27FC236}">
              <a16:creationId xmlns:a16="http://schemas.microsoft.com/office/drawing/2014/main" id="{2E40C22F-67ED-40A3-B884-D68945BEBC2A}"/>
            </a:ext>
          </a:extLst>
        </xdr:cNvPr>
        <xdr:cNvSpPr/>
      </xdr:nvSpPr>
      <xdr:spPr>
        <a:xfrm>
          <a:off x="18735040" y="657109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textlink="">
      <xdr:nvSpPr>
        <xdr:cNvPr id="384" name="フローチャート: 判断 383">
          <a:extLst>
            <a:ext uri="{FF2B5EF4-FFF2-40B4-BE49-F238E27FC236}">
              <a16:creationId xmlns:a16="http://schemas.microsoft.com/office/drawing/2014/main" id="{24BA6B23-DD36-4747-83EC-5537896CBA67}"/>
            </a:ext>
          </a:extLst>
        </xdr:cNvPr>
        <xdr:cNvSpPr/>
      </xdr:nvSpPr>
      <xdr:spPr>
        <a:xfrm>
          <a:off x="17937480" y="6578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textlink="">
      <xdr:nvSpPr>
        <xdr:cNvPr id="385" name="フローチャート: 判断 384">
          <a:extLst>
            <a:ext uri="{FF2B5EF4-FFF2-40B4-BE49-F238E27FC236}">
              <a16:creationId xmlns:a16="http://schemas.microsoft.com/office/drawing/2014/main" id="{B1D5F8BE-6B6D-4F57-AB9B-E4F3B92B7270}"/>
            </a:ext>
          </a:extLst>
        </xdr:cNvPr>
        <xdr:cNvSpPr/>
      </xdr:nvSpPr>
      <xdr:spPr>
        <a:xfrm>
          <a:off x="17162780" y="6594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167215</xdr:rowOff>
    </xdr:from>
    <xdr:to>
      <xdr:col>98</xdr:col>
      <xdr:colOff>38100</xdr:colOff>
      <xdr:row>39</xdr:row>
      <xdr:rowOff>97365</xdr:rowOff>
    </xdr:to>
    <xdr:sp textlink="">
      <xdr:nvSpPr>
        <xdr:cNvPr id="386" name="フローチャート: 判断 385">
          <a:extLst>
            <a:ext uri="{FF2B5EF4-FFF2-40B4-BE49-F238E27FC236}">
              <a16:creationId xmlns:a16="http://schemas.microsoft.com/office/drawing/2014/main" id="{2857CF1F-8898-49AB-8D91-31A301016627}"/>
            </a:ext>
          </a:extLst>
        </xdr:cNvPr>
        <xdr:cNvSpPr/>
      </xdr:nvSpPr>
      <xdr:spPr>
        <a:xfrm>
          <a:off x="16388080" y="65375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textlink="">
      <xdr:nvSpPr>
        <xdr:cNvPr id="387" name="テキスト ボックス 386">
          <a:extLst>
            <a:ext uri="{FF2B5EF4-FFF2-40B4-BE49-F238E27FC236}">
              <a16:creationId xmlns:a16="http://schemas.microsoft.com/office/drawing/2014/main" id="{C1C6343A-E3E1-4C7F-B818-6F59DC34F919}"/>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textlink="">
      <xdr:nvSpPr>
        <xdr:cNvPr id="388" name="テキスト ボックス 387">
          <a:extLst>
            <a:ext uri="{FF2B5EF4-FFF2-40B4-BE49-F238E27FC236}">
              <a16:creationId xmlns:a16="http://schemas.microsoft.com/office/drawing/2014/main" id="{FCFCCEB4-FCD3-48A7-834A-FB6F319D9F0D}"/>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textlink="">
      <xdr:nvSpPr>
        <xdr:cNvPr id="389" name="テキスト ボックス 388">
          <a:extLst>
            <a:ext uri="{FF2B5EF4-FFF2-40B4-BE49-F238E27FC236}">
              <a16:creationId xmlns:a16="http://schemas.microsoft.com/office/drawing/2014/main" id="{1D23E84A-1EAB-40D2-B406-4B27423DA867}"/>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textlink="">
      <xdr:nvSpPr>
        <xdr:cNvPr id="390" name="テキスト ボックス 389">
          <a:extLst>
            <a:ext uri="{FF2B5EF4-FFF2-40B4-BE49-F238E27FC236}">
              <a16:creationId xmlns:a16="http://schemas.microsoft.com/office/drawing/2014/main" id="{CBA72796-5F20-4426-A1C0-73A8FDD92008}"/>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textlink="">
      <xdr:nvSpPr>
        <xdr:cNvPr id="391" name="テキスト ボックス 390">
          <a:extLst>
            <a:ext uri="{FF2B5EF4-FFF2-40B4-BE49-F238E27FC236}">
              <a16:creationId xmlns:a16="http://schemas.microsoft.com/office/drawing/2014/main" id="{07AFB196-B155-4D5F-9AC8-1079A668BE7C}"/>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87424</xdr:rowOff>
    </xdr:from>
    <xdr:to>
      <xdr:col>116</xdr:col>
      <xdr:colOff>114300</xdr:colOff>
      <xdr:row>40</xdr:row>
      <xdr:rowOff>17574</xdr:rowOff>
    </xdr:to>
    <xdr:sp textlink="">
      <xdr:nvSpPr>
        <xdr:cNvPr id="392" name="楕円 391">
          <a:extLst>
            <a:ext uri="{FF2B5EF4-FFF2-40B4-BE49-F238E27FC236}">
              <a16:creationId xmlns:a16="http://schemas.microsoft.com/office/drawing/2014/main" id="{A0B1222F-0437-4A17-8A53-D23D5B1C2FCA}"/>
            </a:ext>
          </a:extLst>
        </xdr:cNvPr>
        <xdr:cNvSpPr/>
      </xdr:nvSpPr>
      <xdr:spPr>
        <a:xfrm>
          <a:off x="19458940" y="66253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65851</xdr:rowOff>
    </xdr:from>
    <xdr:ext cx="534377" cy="259045"/>
    <xdr:sp textlink="">
      <xdr:nvSpPr>
        <xdr:cNvPr id="393" name="【一般廃棄物処理施設】&#10;一人当たり有形固定資産（償却資産）額該当値テキスト">
          <a:extLst>
            <a:ext uri="{FF2B5EF4-FFF2-40B4-BE49-F238E27FC236}">
              <a16:creationId xmlns:a16="http://schemas.microsoft.com/office/drawing/2014/main" id="{F473B2A1-1A3C-41E6-9E29-318F249FB2FE}"/>
            </a:ext>
          </a:extLst>
        </xdr:cNvPr>
        <xdr:cNvSpPr txBox="1"/>
      </xdr:nvSpPr>
      <xdr:spPr>
        <a:xfrm>
          <a:off x="19547840" y="6603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89536</xdr:rowOff>
    </xdr:from>
    <xdr:to>
      <xdr:col>112</xdr:col>
      <xdr:colOff>38100</xdr:colOff>
      <xdr:row>40</xdr:row>
      <xdr:rowOff>19686</xdr:rowOff>
    </xdr:to>
    <xdr:sp textlink="">
      <xdr:nvSpPr>
        <xdr:cNvPr id="394" name="楕円 393">
          <a:extLst>
            <a:ext uri="{FF2B5EF4-FFF2-40B4-BE49-F238E27FC236}">
              <a16:creationId xmlns:a16="http://schemas.microsoft.com/office/drawing/2014/main" id="{793ADFD7-2B8A-4EC4-8C72-9696D06DB5AA}"/>
            </a:ext>
          </a:extLst>
        </xdr:cNvPr>
        <xdr:cNvSpPr/>
      </xdr:nvSpPr>
      <xdr:spPr>
        <a:xfrm>
          <a:off x="18735040" y="662749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138224</xdr:rowOff>
    </xdr:from>
    <xdr:to>
      <xdr:col>116</xdr:col>
      <xdr:colOff>63500</xdr:colOff>
      <xdr:row>39</xdr:row>
      <xdr:rowOff>140336</xdr:rowOff>
    </xdr:to>
    <xdr:cxnSp macro="">
      <xdr:nvCxnSpPr>
        <xdr:cNvPr id="395" name="直線コネクタ 394">
          <a:extLst>
            <a:ext uri="{FF2B5EF4-FFF2-40B4-BE49-F238E27FC236}">
              <a16:creationId xmlns:a16="http://schemas.microsoft.com/office/drawing/2014/main" id="{D08089EE-42C8-4CF2-AE18-E5DD17BA2DE2}"/>
            </a:ext>
          </a:extLst>
        </xdr:cNvPr>
        <xdr:cNvCxnSpPr/>
      </xdr:nvCxnSpPr>
      <xdr:spPr>
        <a:xfrm flipV="1">
          <a:off x="18778220" y="6676184"/>
          <a:ext cx="731520" cy="2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91644</xdr:rowOff>
    </xdr:from>
    <xdr:to>
      <xdr:col>107</xdr:col>
      <xdr:colOff>101600</xdr:colOff>
      <xdr:row>40</xdr:row>
      <xdr:rowOff>21794</xdr:rowOff>
    </xdr:to>
    <xdr:sp textlink="">
      <xdr:nvSpPr>
        <xdr:cNvPr id="396" name="楕円 395">
          <a:extLst>
            <a:ext uri="{FF2B5EF4-FFF2-40B4-BE49-F238E27FC236}">
              <a16:creationId xmlns:a16="http://schemas.microsoft.com/office/drawing/2014/main" id="{9511BFE2-3E6A-4AFA-8419-BE3C6D7A044D}"/>
            </a:ext>
          </a:extLst>
        </xdr:cNvPr>
        <xdr:cNvSpPr/>
      </xdr:nvSpPr>
      <xdr:spPr>
        <a:xfrm>
          <a:off x="17937480" y="66296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140336</xdr:rowOff>
    </xdr:from>
    <xdr:to>
      <xdr:col>111</xdr:col>
      <xdr:colOff>177800</xdr:colOff>
      <xdr:row>39</xdr:row>
      <xdr:rowOff>142444</xdr:rowOff>
    </xdr:to>
    <xdr:cxnSp macro="">
      <xdr:nvCxnSpPr>
        <xdr:cNvPr id="397" name="直線コネクタ 396">
          <a:extLst>
            <a:ext uri="{FF2B5EF4-FFF2-40B4-BE49-F238E27FC236}">
              <a16:creationId xmlns:a16="http://schemas.microsoft.com/office/drawing/2014/main" id="{0A5D21A1-1840-471B-9462-1E7A39801CFD}"/>
            </a:ext>
          </a:extLst>
        </xdr:cNvPr>
        <xdr:cNvCxnSpPr/>
      </xdr:nvCxnSpPr>
      <xdr:spPr>
        <a:xfrm flipV="1">
          <a:off x="17988280" y="6678296"/>
          <a:ext cx="789940" cy="2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100719</xdr:rowOff>
    </xdr:from>
    <xdr:to>
      <xdr:col>102</xdr:col>
      <xdr:colOff>165100</xdr:colOff>
      <xdr:row>40</xdr:row>
      <xdr:rowOff>30869</xdr:rowOff>
    </xdr:to>
    <xdr:sp textlink="">
      <xdr:nvSpPr>
        <xdr:cNvPr id="398" name="楕円 397">
          <a:extLst>
            <a:ext uri="{FF2B5EF4-FFF2-40B4-BE49-F238E27FC236}">
              <a16:creationId xmlns:a16="http://schemas.microsoft.com/office/drawing/2014/main" id="{2745F716-9A55-4091-BB8E-FD1B3E855A2D}"/>
            </a:ext>
          </a:extLst>
        </xdr:cNvPr>
        <xdr:cNvSpPr/>
      </xdr:nvSpPr>
      <xdr:spPr>
        <a:xfrm>
          <a:off x="17162780" y="66386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142444</xdr:rowOff>
    </xdr:from>
    <xdr:to>
      <xdr:col>107</xdr:col>
      <xdr:colOff>50800</xdr:colOff>
      <xdr:row>39</xdr:row>
      <xdr:rowOff>151519</xdr:rowOff>
    </xdr:to>
    <xdr:cxnSp macro="">
      <xdr:nvCxnSpPr>
        <xdr:cNvPr id="399" name="直線コネクタ 398">
          <a:extLst>
            <a:ext uri="{FF2B5EF4-FFF2-40B4-BE49-F238E27FC236}">
              <a16:creationId xmlns:a16="http://schemas.microsoft.com/office/drawing/2014/main" id="{F903AEA9-62A3-45F3-9928-CD21217F257E}"/>
            </a:ext>
          </a:extLst>
        </xdr:cNvPr>
        <xdr:cNvCxnSpPr/>
      </xdr:nvCxnSpPr>
      <xdr:spPr>
        <a:xfrm flipV="1">
          <a:off x="17213580" y="6680404"/>
          <a:ext cx="774700" cy="9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120721</xdr:rowOff>
    </xdr:from>
    <xdr:to>
      <xdr:col>98</xdr:col>
      <xdr:colOff>38100</xdr:colOff>
      <xdr:row>40</xdr:row>
      <xdr:rowOff>50871</xdr:rowOff>
    </xdr:to>
    <xdr:sp textlink="">
      <xdr:nvSpPr>
        <xdr:cNvPr id="400" name="楕円 399">
          <a:extLst>
            <a:ext uri="{FF2B5EF4-FFF2-40B4-BE49-F238E27FC236}">
              <a16:creationId xmlns:a16="http://schemas.microsoft.com/office/drawing/2014/main" id="{F9C89008-A3F3-4F55-A0A3-E2391F27C335}"/>
            </a:ext>
          </a:extLst>
        </xdr:cNvPr>
        <xdr:cNvSpPr/>
      </xdr:nvSpPr>
      <xdr:spPr>
        <a:xfrm>
          <a:off x="16388080" y="665868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151519</xdr:rowOff>
    </xdr:from>
    <xdr:to>
      <xdr:col>102</xdr:col>
      <xdr:colOff>114300</xdr:colOff>
      <xdr:row>40</xdr:row>
      <xdr:rowOff>71</xdr:rowOff>
    </xdr:to>
    <xdr:cxnSp macro="">
      <xdr:nvCxnSpPr>
        <xdr:cNvPr id="401" name="直線コネクタ 400">
          <a:extLst>
            <a:ext uri="{FF2B5EF4-FFF2-40B4-BE49-F238E27FC236}">
              <a16:creationId xmlns:a16="http://schemas.microsoft.com/office/drawing/2014/main" id="{59C30247-717E-4BBD-8445-A0E9E9934F94}"/>
            </a:ext>
          </a:extLst>
        </xdr:cNvPr>
        <xdr:cNvCxnSpPr/>
      </xdr:nvCxnSpPr>
      <xdr:spPr>
        <a:xfrm flipV="1">
          <a:off x="16431260" y="6689479"/>
          <a:ext cx="782320" cy="16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151258</xdr:rowOff>
    </xdr:from>
    <xdr:ext cx="534377" cy="259045"/>
    <xdr:sp textlink="">
      <xdr:nvSpPr>
        <xdr:cNvPr id="402" name="n_1aveValue【一般廃棄物処理施設】&#10;一人当たり有形固定資産（償却資産）額">
          <a:extLst>
            <a:ext uri="{FF2B5EF4-FFF2-40B4-BE49-F238E27FC236}">
              <a16:creationId xmlns:a16="http://schemas.microsoft.com/office/drawing/2014/main" id="{B26D36B0-99B4-48E8-A388-731DEFB685EE}"/>
            </a:ext>
          </a:extLst>
        </xdr:cNvPr>
        <xdr:cNvSpPr txBox="1"/>
      </xdr:nvSpPr>
      <xdr:spPr>
        <a:xfrm>
          <a:off x="18528811" y="6353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158793</xdr:rowOff>
    </xdr:from>
    <xdr:ext cx="534377" cy="259045"/>
    <xdr:sp textlink="">
      <xdr:nvSpPr>
        <xdr:cNvPr id="403" name="n_2aveValue【一般廃棄物処理施設】&#10;一人当たり有形固定資産（償却資産）額">
          <a:extLst>
            <a:ext uri="{FF2B5EF4-FFF2-40B4-BE49-F238E27FC236}">
              <a16:creationId xmlns:a16="http://schemas.microsoft.com/office/drawing/2014/main" id="{1D420061-F777-4111-95C8-6FC9E854A182}"/>
            </a:ext>
          </a:extLst>
        </xdr:cNvPr>
        <xdr:cNvSpPr txBox="1"/>
      </xdr:nvSpPr>
      <xdr:spPr>
        <a:xfrm>
          <a:off x="17766811" y="6361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3231</xdr:rowOff>
    </xdr:from>
    <xdr:ext cx="534377" cy="259045"/>
    <xdr:sp textlink="">
      <xdr:nvSpPr>
        <xdr:cNvPr id="404" name="n_3aveValue【一般廃棄物処理施設】&#10;一人当たり有形固定資産（償却資産）額">
          <a:extLst>
            <a:ext uri="{FF2B5EF4-FFF2-40B4-BE49-F238E27FC236}">
              <a16:creationId xmlns:a16="http://schemas.microsoft.com/office/drawing/2014/main" id="{59D0DC38-14D1-4B55-A860-03F365508F38}"/>
            </a:ext>
          </a:extLst>
        </xdr:cNvPr>
        <xdr:cNvSpPr txBox="1"/>
      </xdr:nvSpPr>
      <xdr:spPr>
        <a:xfrm>
          <a:off x="16969251" y="6373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113891</xdr:rowOff>
    </xdr:from>
    <xdr:ext cx="534377" cy="259045"/>
    <xdr:sp textlink="">
      <xdr:nvSpPr>
        <xdr:cNvPr id="405" name="n_4aveValue【一般廃棄物処理施設】&#10;一人当たり有形固定資産（償却資産）額">
          <a:extLst>
            <a:ext uri="{FF2B5EF4-FFF2-40B4-BE49-F238E27FC236}">
              <a16:creationId xmlns:a16="http://schemas.microsoft.com/office/drawing/2014/main" id="{F530029E-0D8E-479F-A642-191B23C20679}"/>
            </a:ext>
          </a:extLst>
        </xdr:cNvPr>
        <xdr:cNvSpPr txBox="1"/>
      </xdr:nvSpPr>
      <xdr:spPr>
        <a:xfrm>
          <a:off x="16194551" y="6316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10813</xdr:rowOff>
    </xdr:from>
    <xdr:ext cx="534377" cy="259045"/>
    <xdr:sp textlink="">
      <xdr:nvSpPr>
        <xdr:cNvPr id="406" name="n_1mainValue【一般廃棄物処理施設】&#10;一人当たり有形固定資産（償却資産）額">
          <a:extLst>
            <a:ext uri="{FF2B5EF4-FFF2-40B4-BE49-F238E27FC236}">
              <a16:creationId xmlns:a16="http://schemas.microsoft.com/office/drawing/2014/main" id="{6B933205-93B5-415B-BE5E-C362B51A6830}"/>
            </a:ext>
          </a:extLst>
        </xdr:cNvPr>
        <xdr:cNvSpPr txBox="1"/>
      </xdr:nvSpPr>
      <xdr:spPr>
        <a:xfrm>
          <a:off x="18528811" y="6716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12921</xdr:rowOff>
    </xdr:from>
    <xdr:ext cx="534377" cy="259045"/>
    <xdr:sp textlink="">
      <xdr:nvSpPr>
        <xdr:cNvPr id="407" name="n_2mainValue【一般廃棄物処理施設】&#10;一人当たり有形固定資産（償却資産）額">
          <a:extLst>
            <a:ext uri="{FF2B5EF4-FFF2-40B4-BE49-F238E27FC236}">
              <a16:creationId xmlns:a16="http://schemas.microsoft.com/office/drawing/2014/main" id="{362688CF-87FC-4725-BB86-D6E6D0FE3CD8}"/>
            </a:ext>
          </a:extLst>
        </xdr:cNvPr>
        <xdr:cNvSpPr txBox="1"/>
      </xdr:nvSpPr>
      <xdr:spPr>
        <a:xfrm>
          <a:off x="17766811" y="671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21996</xdr:rowOff>
    </xdr:from>
    <xdr:ext cx="534377" cy="259045"/>
    <xdr:sp textlink="">
      <xdr:nvSpPr>
        <xdr:cNvPr id="408" name="n_3mainValue【一般廃棄物処理施設】&#10;一人当たり有形固定資産（償却資産）額">
          <a:extLst>
            <a:ext uri="{FF2B5EF4-FFF2-40B4-BE49-F238E27FC236}">
              <a16:creationId xmlns:a16="http://schemas.microsoft.com/office/drawing/2014/main" id="{9194C39A-DAA8-44B4-8B4F-CF753E3AE757}"/>
            </a:ext>
          </a:extLst>
        </xdr:cNvPr>
        <xdr:cNvSpPr txBox="1"/>
      </xdr:nvSpPr>
      <xdr:spPr>
        <a:xfrm>
          <a:off x="16969251" y="6727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41998</xdr:rowOff>
    </xdr:from>
    <xdr:ext cx="534377" cy="259045"/>
    <xdr:sp textlink="">
      <xdr:nvSpPr>
        <xdr:cNvPr id="409" name="n_4mainValue【一般廃棄物処理施設】&#10;一人当たり有形固定資産（償却資産）額">
          <a:extLst>
            <a:ext uri="{FF2B5EF4-FFF2-40B4-BE49-F238E27FC236}">
              <a16:creationId xmlns:a16="http://schemas.microsoft.com/office/drawing/2014/main" id="{4E9ED231-2143-4974-B987-B869E42CA824}"/>
            </a:ext>
          </a:extLst>
        </xdr:cNvPr>
        <xdr:cNvSpPr txBox="1"/>
      </xdr:nvSpPr>
      <xdr:spPr>
        <a:xfrm>
          <a:off x="16194551" y="6747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textlink="">
      <xdr:nvSpPr>
        <xdr:cNvPr id="410" name="正方形/長方形 409">
          <a:extLst>
            <a:ext uri="{FF2B5EF4-FFF2-40B4-BE49-F238E27FC236}">
              <a16:creationId xmlns:a16="http://schemas.microsoft.com/office/drawing/2014/main" id="{470E9058-EAE2-4A52-AE45-6C184C2DD91D}"/>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textlink="">
      <xdr:nvSpPr>
        <xdr:cNvPr id="411" name="正方形/長方形 410">
          <a:extLst>
            <a:ext uri="{FF2B5EF4-FFF2-40B4-BE49-F238E27FC236}">
              <a16:creationId xmlns:a16="http://schemas.microsoft.com/office/drawing/2014/main" id="{092AACC2-C33D-4759-97A3-CEC7FDEB354B}"/>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textlink="">
      <xdr:nvSpPr>
        <xdr:cNvPr id="412" name="正方形/長方形 411">
          <a:extLst>
            <a:ext uri="{FF2B5EF4-FFF2-40B4-BE49-F238E27FC236}">
              <a16:creationId xmlns:a16="http://schemas.microsoft.com/office/drawing/2014/main" id="{5852CDB9-E119-4698-ABCA-733567B75D7B}"/>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textlink="">
      <xdr:nvSpPr>
        <xdr:cNvPr id="413" name="正方形/長方形 412">
          <a:extLst>
            <a:ext uri="{FF2B5EF4-FFF2-40B4-BE49-F238E27FC236}">
              <a16:creationId xmlns:a16="http://schemas.microsoft.com/office/drawing/2014/main" id="{3890998F-5D3E-4C0B-9F45-DA52BD7B933A}"/>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textlink="">
      <xdr:nvSpPr>
        <xdr:cNvPr id="414" name="正方形/長方形 413">
          <a:extLst>
            <a:ext uri="{FF2B5EF4-FFF2-40B4-BE49-F238E27FC236}">
              <a16:creationId xmlns:a16="http://schemas.microsoft.com/office/drawing/2014/main" id="{DB87C720-4C53-4E0F-BB85-FDD1E9C9CCCD}"/>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textlink="">
      <xdr:nvSpPr>
        <xdr:cNvPr id="415" name="正方形/長方形 414">
          <a:extLst>
            <a:ext uri="{FF2B5EF4-FFF2-40B4-BE49-F238E27FC236}">
              <a16:creationId xmlns:a16="http://schemas.microsoft.com/office/drawing/2014/main" id="{13DA155B-B0F7-4961-B47F-62D4EB32D84D}"/>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51</xdr:row>
      <xdr:rowOff>120650</xdr:rowOff>
    </xdr:from>
    <xdr:to>
      <xdr:col>85</xdr:col>
      <xdr:colOff>63500</xdr:colOff>
      <xdr:row>53</xdr:row>
      <xdr:rowOff>31750</xdr:rowOff>
    </xdr:to>
    <xdr:sp textlink="">
      <xdr:nvSpPr>
        <xdr:cNvPr id="416" name="正方形/長方形 415">
          <a:extLst>
            <a:ext uri="{FF2B5EF4-FFF2-40B4-BE49-F238E27FC236}">
              <a16:creationId xmlns:a16="http://schemas.microsoft.com/office/drawing/2014/main" id="{3FBCE3FB-E167-4FC5-A3A5-C80AB6B44037}"/>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textlink="">
      <xdr:nvSpPr>
        <xdr:cNvPr id="417" name="正方形/長方形 416">
          <a:extLst>
            <a:ext uri="{FF2B5EF4-FFF2-40B4-BE49-F238E27FC236}">
              <a16:creationId xmlns:a16="http://schemas.microsoft.com/office/drawing/2014/main" id="{E2CF522A-DF71-45FB-956D-D3F623B2E5F7}"/>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textlink="">
      <xdr:nvSpPr>
        <xdr:cNvPr id="418" name="テキスト ボックス 417">
          <a:extLst>
            <a:ext uri="{FF2B5EF4-FFF2-40B4-BE49-F238E27FC236}">
              <a16:creationId xmlns:a16="http://schemas.microsoft.com/office/drawing/2014/main" id="{634DA0FF-90B3-4026-BB9F-C75E15799DDD}"/>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9" name="直線コネクタ 418">
          <a:extLst>
            <a:ext uri="{FF2B5EF4-FFF2-40B4-BE49-F238E27FC236}">
              <a16:creationId xmlns:a16="http://schemas.microsoft.com/office/drawing/2014/main" id="{39F00CB7-FE09-438D-9352-6BFC30EA397C}"/>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textlink="">
      <xdr:nvSpPr>
        <xdr:cNvPr id="420" name="テキスト ボックス 419">
          <a:extLst>
            <a:ext uri="{FF2B5EF4-FFF2-40B4-BE49-F238E27FC236}">
              <a16:creationId xmlns:a16="http://schemas.microsoft.com/office/drawing/2014/main" id="{30E3FFBE-B973-4924-8231-7835B18DDE31}"/>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1" name="直線コネクタ 420">
          <a:extLst>
            <a:ext uri="{FF2B5EF4-FFF2-40B4-BE49-F238E27FC236}">
              <a16:creationId xmlns:a16="http://schemas.microsoft.com/office/drawing/2014/main" id="{4AFA80A7-FE97-4F95-AF17-BF6EBA1138FB}"/>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textlink="">
      <xdr:nvSpPr>
        <xdr:cNvPr id="422" name="テキスト ボックス 421">
          <a:extLst>
            <a:ext uri="{FF2B5EF4-FFF2-40B4-BE49-F238E27FC236}">
              <a16:creationId xmlns:a16="http://schemas.microsoft.com/office/drawing/2014/main" id="{1874B7FF-3C5D-4CBE-9164-E87D9D97F254}"/>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3" name="直線コネクタ 422">
          <a:extLst>
            <a:ext uri="{FF2B5EF4-FFF2-40B4-BE49-F238E27FC236}">
              <a16:creationId xmlns:a16="http://schemas.microsoft.com/office/drawing/2014/main" id="{2D52C883-5F58-4E46-9A72-4D98A4CDCBB0}"/>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textlink="">
      <xdr:nvSpPr>
        <xdr:cNvPr id="424" name="テキスト ボックス 423">
          <a:extLst>
            <a:ext uri="{FF2B5EF4-FFF2-40B4-BE49-F238E27FC236}">
              <a16:creationId xmlns:a16="http://schemas.microsoft.com/office/drawing/2014/main" id="{3F418ABB-0F0C-44F5-98EE-BC28794D4637}"/>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5" name="直線コネクタ 424">
          <a:extLst>
            <a:ext uri="{FF2B5EF4-FFF2-40B4-BE49-F238E27FC236}">
              <a16:creationId xmlns:a16="http://schemas.microsoft.com/office/drawing/2014/main" id="{5396F01F-B705-40FE-9861-E1BE34152023}"/>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textlink="">
      <xdr:nvSpPr>
        <xdr:cNvPr id="426" name="テキスト ボックス 425">
          <a:extLst>
            <a:ext uri="{FF2B5EF4-FFF2-40B4-BE49-F238E27FC236}">
              <a16:creationId xmlns:a16="http://schemas.microsoft.com/office/drawing/2014/main" id="{997CB029-F938-4B86-B34F-934BC0334FE9}"/>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7" name="直線コネクタ 426">
          <a:extLst>
            <a:ext uri="{FF2B5EF4-FFF2-40B4-BE49-F238E27FC236}">
              <a16:creationId xmlns:a16="http://schemas.microsoft.com/office/drawing/2014/main" id="{CAFE3863-A632-47C1-AB5B-820C962DFDAF}"/>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textlink="">
      <xdr:nvSpPr>
        <xdr:cNvPr id="428" name="テキスト ボックス 427">
          <a:extLst>
            <a:ext uri="{FF2B5EF4-FFF2-40B4-BE49-F238E27FC236}">
              <a16:creationId xmlns:a16="http://schemas.microsoft.com/office/drawing/2014/main" id="{FDDD7389-23C6-4AF1-9345-76BA02D5CCCD}"/>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9" name="直線コネクタ 428">
          <a:extLst>
            <a:ext uri="{FF2B5EF4-FFF2-40B4-BE49-F238E27FC236}">
              <a16:creationId xmlns:a16="http://schemas.microsoft.com/office/drawing/2014/main" id="{9DCD57DB-EE63-4C19-915F-2B595E111FFD}"/>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textlink="">
      <xdr:nvSpPr>
        <xdr:cNvPr id="430" name="テキスト ボックス 429">
          <a:extLst>
            <a:ext uri="{FF2B5EF4-FFF2-40B4-BE49-F238E27FC236}">
              <a16:creationId xmlns:a16="http://schemas.microsoft.com/office/drawing/2014/main" id="{CB704CD8-974C-427B-9F2B-F4918F542101}"/>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1" name="直線コネクタ 430">
          <a:extLst>
            <a:ext uri="{FF2B5EF4-FFF2-40B4-BE49-F238E27FC236}">
              <a16:creationId xmlns:a16="http://schemas.microsoft.com/office/drawing/2014/main" id="{E83E133E-A7DE-4F4D-8648-085F8E600B94}"/>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textlink="">
      <xdr:nvSpPr>
        <xdr:cNvPr id="432" name="テキスト ボックス 431">
          <a:extLst>
            <a:ext uri="{FF2B5EF4-FFF2-40B4-BE49-F238E27FC236}">
              <a16:creationId xmlns:a16="http://schemas.microsoft.com/office/drawing/2014/main" id="{D33A5195-36C8-4E0A-890C-D7B3E3E86150}"/>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textlink="">
      <xdr:nvSpPr>
        <xdr:cNvPr id="433" name="【保健センター・保健所】&#10;有形固定資産減価償却率グラフ枠">
          <a:extLst>
            <a:ext uri="{FF2B5EF4-FFF2-40B4-BE49-F238E27FC236}">
              <a16:creationId xmlns:a16="http://schemas.microsoft.com/office/drawing/2014/main" id="{A481608D-1AB8-498F-B9E7-A550ADB8DA97}"/>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434" name="直線コネクタ 433">
          <a:extLst>
            <a:ext uri="{FF2B5EF4-FFF2-40B4-BE49-F238E27FC236}">
              <a16:creationId xmlns:a16="http://schemas.microsoft.com/office/drawing/2014/main" id="{AA61E598-B954-46C3-AC97-45D8AD68FC4B}"/>
            </a:ext>
          </a:extLst>
        </xdr:cNvPr>
        <xdr:cNvCxnSpPr/>
      </xdr:nvCxnSpPr>
      <xdr:spPr>
        <a:xfrm flipV="1">
          <a:off x="14375764" y="9258300"/>
          <a:ext cx="0" cy="1546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textlink="">
      <xdr:nvSpPr>
        <xdr:cNvPr id="435" name="【保健センター・保健所】&#10;有形固定資産減価償却率最小値テキスト">
          <a:extLst>
            <a:ext uri="{FF2B5EF4-FFF2-40B4-BE49-F238E27FC236}">
              <a16:creationId xmlns:a16="http://schemas.microsoft.com/office/drawing/2014/main" id="{F4CBD265-0991-431A-9533-5A46BD060956}"/>
            </a:ext>
          </a:extLst>
        </xdr:cNvPr>
        <xdr:cNvSpPr txBox="1"/>
      </xdr:nvSpPr>
      <xdr:spPr>
        <a:xfrm>
          <a:off x="1441450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436" name="直線コネクタ 435">
          <a:extLst>
            <a:ext uri="{FF2B5EF4-FFF2-40B4-BE49-F238E27FC236}">
              <a16:creationId xmlns:a16="http://schemas.microsoft.com/office/drawing/2014/main" id="{2F521C92-EE2F-4215-AFB6-DFEB73476289}"/>
            </a:ext>
          </a:extLst>
        </xdr:cNvPr>
        <xdr:cNvCxnSpPr/>
      </xdr:nvCxnSpPr>
      <xdr:spPr>
        <a:xfrm>
          <a:off x="1428750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textlink="">
      <xdr:nvSpPr>
        <xdr:cNvPr id="437" name="【保健センター・保健所】&#10;有形固定資産減価償却率最大値テキスト">
          <a:extLst>
            <a:ext uri="{FF2B5EF4-FFF2-40B4-BE49-F238E27FC236}">
              <a16:creationId xmlns:a16="http://schemas.microsoft.com/office/drawing/2014/main" id="{99F49CDE-5551-4EEC-8546-65DCA2F0709B}"/>
            </a:ext>
          </a:extLst>
        </xdr:cNvPr>
        <xdr:cNvSpPr txBox="1"/>
      </xdr:nvSpPr>
      <xdr:spPr>
        <a:xfrm>
          <a:off x="14414500" y="9041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438" name="直線コネクタ 437">
          <a:extLst>
            <a:ext uri="{FF2B5EF4-FFF2-40B4-BE49-F238E27FC236}">
              <a16:creationId xmlns:a16="http://schemas.microsoft.com/office/drawing/2014/main" id="{00FBAEBB-38F7-42A1-ACF2-B836B9286A4A}"/>
            </a:ext>
          </a:extLst>
        </xdr:cNvPr>
        <xdr:cNvCxnSpPr/>
      </xdr:nvCxnSpPr>
      <xdr:spPr>
        <a:xfrm>
          <a:off x="14287500" y="92583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100982</xdr:rowOff>
    </xdr:from>
    <xdr:ext cx="405111" cy="259045"/>
    <xdr:sp textlink="">
      <xdr:nvSpPr>
        <xdr:cNvPr id="439" name="【保健センター・保健所】&#10;有形固定資産減価償却率平均値テキスト">
          <a:extLst>
            <a:ext uri="{FF2B5EF4-FFF2-40B4-BE49-F238E27FC236}">
              <a16:creationId xmlns:a16="http://schemas.microsoft.com/office/drawing/2014/main" id="{1F69D171-2CAA-4336-9215-805BBEFE1AEF}"/>
            </a:ext>
          </a:extLst>
        </xdr:cNvPr>
        <xdr:cNvSpPr txBox="1"/>
      </xdr:nvSpPr>
      <xdr:spPr>
        <a:xfrm>
          <a:off x="14414500" y="98241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textlink="">
      <xdr:nvSpPr>
        <xdr:cNvPr id="440" name="フローチャート: 判断 439">
          <a:extLst>
            <a:ext uri="{FF2B5EF4-FFF2-40B4-BE49-F238E27FC236}">
              <a16:creationId xmlns:a16="http://schemas.microsoft.com/office/drawing/2014/main" id="{B1EFCD6D-192E-4BBE-BE67-7C3836DFEDDA}"/>
            </a:ext>
          </a:extLst>
        </xdr:cNvPr>
        <xdr:cNvSpPr/>
      </xdr:nvSpPr>
      <xdr:spPr>
        <a:xfrm>
          <a:off x="14325600" y="984567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textlink="">
      <xdr:nvSpPr>
        <xdr:cNvPr id="441" name="フローチャート: 判断 440">
          <a:extLst>
            <a:ext uri="{FF2B5EF4-FFF2-40B4-BE49-F238E27FC236}">
              <a16:creationId xmlns:a16="http://schemas.microsoft.com/office/drawing/2014/main" id="{DBA3304C-6903-45C4-B290-E2A56EAD9601}"/>
            </a:ext>
          </a:extLst>
        </xdr:cNvPr>
        <xdr:cNvSpPr/>
      </xdr:nvSpPr>
      <xdr:spPr>
        <a:xfrm>
          <a:off x="13578840" y="98037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textlink="">
      <xdr:nvSpPr>
        <xdr:cNvPr id="442" name="フローチャート: 判断 441">
          <a:extLst>
            <a:ext uri="{FF2B5EF4-FFF2-40B4-BE49-F238E27FC236}">
              <a16:creationId xmlns:a16="http://schemas.microsoft.com/office/drawing/2014/main" id="{A803B27A-EBD9-4BA9-A3C7-61FA7440AC06}"/>
            </a:ext>
          </a:extLst>
        </xdr:cNvPr>
        <xdr:cNvSpPr/>
      </xdr:nvSpPr>
      <xdr:spPr>
        <a:xfrm>
          <a:off x="12804140" y="976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textlink="">
      <xdr:nvSpPr>
        <xdr:cNvPr id="443" name="フローチャート: 判断 442">
          <a:extLst>
            <a:ext uri="{FF2B5EF4-FFF2-40B4-BE49-F238E27FC236}">
              <a16:creationId xmlns:a16="http://schemas.microsoft.com/office/drawing/2014/main" id="{E1A5C4BB-D56B-4C4B-97DC-1B0C4FE8882B}"/>
            </a:ext>
          </a:extLst>
        </xdr:cNvPr>
        <xdr:cNvSpPr/>
      </xdr:nvSpPr>
      <xdr:spPr>
        <a:xfrm>
          <a:off x="12029440" y="97332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38735</xdr:rowOff>
    </xdr:from>
    <xdr:to>
      <xdr:col>67</xdr:col>
      <xdr:colOff>101600</xdr:colOff>
      <xdr:row>58</xdr:row>
      <xdr:rowOff>140335</xdr:rowOff>
    </xdr:to>
    <xdr:sp textlink="">
      <xdr:nvSpPr>
        <xdr:cNvPr id="444" name="フローチャート: 判断 443">
          <a:extLst>
            <a:ext uri="{FF2B5EF4-FFF2-40B4-BE49-F238E27FC236}">
              <a16:creationId xmlns:a16="http://schemas.microsoft.com/office/drawing/2014/main" id="{06314A60-548C-4BF1-88BC-AB7986FB89BB}"/>
            </a:ext>
          </a:extLst>
        </xdr:cNvPr>
        <xdr:cNvSpPr/>
      </xdr:nvSpPr>
      <xdr:spPr>
        <a:xfrm>
          <a:off x="11231880" y="976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textlink="">
      <xdr:nvSpPr>
        <xdr:cNvPr id="445" name="テキスト ボックス 444">
          <a:extLst>
            <a:ext uri="{FF2B5EF4-FFF2-40B4-BE49-F238E27FC236}">
              <a16:creationId xmlns:a16="http://schemas.microsoft.com/office/drawing/2014/main" id="{AB05AE78-0B20-4648-932B-AE1A4C39AAFA}"/>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textlink="">
      <xdr:nvSpPr>
        <xdr:cNvPr id="446" name="テキスト ボックス 445">
          <a:extLst>
            <a:ext uri="{FF2B5EF4-FFF2-40B4-BE49-F238E27FC236}">
              <a16:creationId xmlns:a16="http://schemas.microsoft.com/office/drawing/2014/main" id="{4D024B53-E372-4917-9CA5-EF5E4C726CF2}"/>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textlink="">
      <xdr:nvSpPr>
        <xdr:cNvPr id="447" name="テキスト ボックス 446">
          <a:extLst>
            <a:ext uri="{FF2B5EF4-FFF2-40B4-BE49-F238E27FC236}">
              <a16:creationId xmlns:a16="http://schemas.microsoft.com/office/drawing/2014/main" id="{496F7C57-966D-4D76-A327-93F6749C419B}"/>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textlink="">
      <xdr:nvSpPr>
        <xdr:cNvPr id="448" name="テキスト ボックス 447">
          <a:extLst>
            <a:ext uri="{FF2B5EF4-FFF2-40B4-BE49-F238E27FC236}">
              <a16:creationId xmlns:a16="http://schemas.microsoft.com/office/drawing/2014/main" id="{5908FBC9-763C-4D8E-BCF9-90BCE8487278}"/>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textlink="">
      <xdr:nvSpPr>
        <xdr:cNvPr id="449" name="テキスト ボックス 448">
          <a:extLst>
            <a:ext uri="{FF2B5EF4-FFF2-40B4-BE49-F238E27FC236}">
              <a16:creationId xmlns:a16="http://schemas.microsoft.com/office/drawing/2014/main" id="{769A6227-5583-46E4-9E95-8186B1407B53}"/>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124460</xdr:rowOff>
    </xdr:from>
    <xdr:to>
      <xdr:col>85</xdr:col>
      <xdr:colOff>177800</xdr:colOff>
      <xdr:row>58</xdr:row>
      <xdr:rowOff>54610</xdr:rowOff>
    </xdr:to>
    <xdr:sp textlink="">
      <xdr:nvSpPr>
        <xdr:cNvPr id="450" name="楕円 449">
          <a:extLst>
            <a:ext uri="{FF2B5EF4-FFF2-40B4-BE49-F238E27FC236}">
              <a16:creationId xmlns:a16="http://schemas.microsoft.com/office/drawing/2014/main" id="{6B72F959-6BE7-4CBF-AE7C-1F9FB368BE8C}"/>
            </a:ext>
          </a:extLst>
        </xdr:cNvPr>
        <xdr:cNvSpPr/>
      </xdr:nvSpPr>
      <xdr:spPr>
        <a:xfrm>
          <a:off x="14325600" y="967994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147337</xdr:rowOff>
    </xdr:from>
    <xdr:ext cx="405111" cy="259045"/>
    <xdr:sp textlink="">
      <xdr:nvSpPr>
        <xdr:cNvPr id="451" name="【保健センター・保健所】&#10;有形固定資産減価償却率該当値テキスト">
          <a:extLst>
            <a:ext uri="{FF2B5EF4-FFF2-40B4-BE49-F238E27FC236}">
              <a16:creationId xmlns:a16="http://schemas.microsoft.com/office/drawing/2014/main" id="{AF837489-BB1F-45BF-B3C2-B514A83DFE1D}"/>
            </a:ext>
          </a:extLst>
        </xdr:cNvPr>
        <xdr:cNvSpPr txBox="1"/>
      </xdr:nvSpPr>
      <xdr:spPr>
        <a:xfrm>
          <a:off x="14414500" y="953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67310</xdr:rowOff>
    </xdr:from>
    <xdr:to>
      <xdr:col>81</xdr:col>
      <xdr:colOff>101600</xdr:colOff>
      <xdr:row>57</xdr:row>
      <xdr:rowOff>168910</xdr:rowOff>
    </xdr:to>
    <xdr:sp textlink="">
      <xdr:nvSpPr>
        <xdr:cNvPr id="452" name="楕円 451">
          <a:extLst>
            <a:ext uri="{FF2B5EF4-FFF2-40B4-BE49-F238E27FC236}">
              <a16:creationId xmlns:a16="http://schemas.microsoft.com/office/drawing/2014/main" id="{1AFCC441-1475-4DA1-848D-13624E805AA7}"/>
            </a:ext>
          </a:extLst>
        </xdr:cNvPr>
        <xdr:cNvSpPr/>
      </xdr:nvSpPr>
      <xdr:spPr>
        <a:xfrm>
          <a:off x="13578840" y="9622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118110</xdr:rowOff>
    </xdr:from>
    <xdr:to>
      <xdr:col>85</xdr:col>
      <xdr:colOff>127000</xdr:colOff>
      <xdr:row>58</xdr:row>
      <xdr:rowOff>3810</xdr:rowOff>
    </xdr:to>
    <xdr:cxnSp macro="">
      <xdr:nvCxnSpPr>
        <xdr:cNvPr id="453" name="直線コネクタ 452">
          <a:extLst>
            <a:ext uri="{FF2B5EF4-FFF2-40B4-BE49-F238E27FC236}">
              <a16:creationId xmlns:a16="http://schemas.microsoft.com/office/drawing/2014/main" id="{B7C7120D-BE18-4127-9743-A2722CE0B5D3}"/>
            </a:ext>
          </a:extLst>
        </xdr:cNvPr>
        <xdr:cNvCxnSpPr/>
      </xdr:nvCxnSpPr>
      <xdr:spPr>
        <a:xfrm>
          <a:off x="13629640" y="9673590"/>
          <a:ext cx="74676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65405</xdr:rowOff>
    </xdr:from>
    <xdr:to>
      <xdr:col>76</xdr:col>
      <xdr:colOff>165100</xdr:colOff>
      <xdr:row>57</xdr:row>
      <xdr:rowOff>167005</xdr:rowOff>
    </xdr:to>
    <xdr:sp textlink="">
      <xdr:nvSpPr>
        <xdr:cNvPr id="454" name="楕円 453">
          <a:extLst>
            <a:ext uri="{FF2B5EF4-FFF2-40B4-BE49-F238E27FC236}">
              <a16:creationId xmlns:a16="http://schemas.microsoft.com/office/drawing/2014/main" id="{6F083568-AC60-43D3-9A57-2F7BF5932A67}"/>
            </a:ext>
          </a:extLst>
        </xdr:cNvPr>
        <xdr:cNvSpPr/>
      </xdr:nvSpPr>
      <xdr:spPr>
        <a:xfrm>
          <a:off x="12804140" y="962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116205</xdr:rowOff>
    </xdr:from>
    <xdr:to>
      <xdr:col>81</xdr:col>
      <xdr:colOff>50800</xdr:colOff>
      <xdr:row>57</xdr:row>
      <xdr:rowOff>118110</xdr:rowOff>
    </xdr:to>
    <xdr:cxnSp macro="">
      <xdr:nvCxnSpPr>
        <xdr:cNvPr id="455" name="直線コネクタ 454">
          <a:extLst>
            <a:ext uri="{FF2B5EF4-FFF2-40B4-BE49-F238E27FC236}">
              <a16:creationId xmlns:a16="http://schemas.microsoft.com/office/drawing/2014/main" id="{813B03ED-D85B-4502-A315-9D9D1F2FDFC8}"/>
            </a:ext>
          </a:extLst>
        </xdr:cNvPr>
        <xdr:cNvCxnSpPr/>
      </xdr:nvCxnSpPr>
      <xdr:spPr>
        <a:xfrm>
          <a:off x="12854940" y="9671685"/>
          <a:ext cx="7747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12065</xdr:rowOff>
    </xdr:from>
    <xdr:to>
      <xdr:col>72</xdr:col>
      <xdr:colOff>38100</xdr:colOff>
      <xdr:row>57</xdr:row>
      <xdr:rowOff>113665</xdr:rowOff>
    </xdr:to>
    <xdr:sp textlink="">
      <xdr:nvSpPr>
        <xdr:cNvPr id="456" name="楕円 455">
          <a:extLst>
            <a:ext uri="{FF2B5EF4-FFF2-40B4-BE49-F238E27FC236}">
              <a16:creationId xmlns:a16="http://schemas.microsoft.com/office/drawing/2014/main" id="{E4249455-77F0-4C5E-A66B-727A417B1BC0}"/>
            </a:ext>
          </a:extLst>
        </xdr:cNvPr>
        <xdr:cNvSpPr/>
      </xdr:nvSpPr>
      <xdr:spPr>
        <a:xfrm>
          <a:off x="12029440" y="956754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62865</xdr:rowOff>
    </xdr:from>
    <xdr:to>
      <xdr:col>76</xdr:col>
      <xdr:colOff>114300</xdr:colOff>
      <xdr:row>57</xdr:row>
      <xdr:rowOff>116205</xdr:rowOff>
    </xdr:to>
    <xdr:cxnSp macro="">
      <xdr:nvCxnSpPr>
        <xdr:cNvPr id="457" name="直線コネクタ 456">
          <a:extLst>
            <a:ext uri="{FF2B5EF4-FFF2-40B4-BE49-F238E27FC236}">
              <a16:creationId xmlns:a16="http://schemas.microsoft.com/office/drawing/2014/main" id="{17C69B51-3B24-476C-8A57-0FEFC20DE7A4}"/>
            </a:ext>
          </a:extLst>
        </xdr:cNvPr>
        <xdr:cNvCxnSpPr/>
      </xdr:nvCxnSpPr>
      <xdr:spPr>
        <a:xfrm>
          <a:off x="12072620" y="9618345"/>
          <a:ext cx="78232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2540</xdr:rowOff>
    </xdr:from>
    <xdr:to>
      <xdr:col>67</xdr:col>
      <xdr:colOff>101600</xdr:colOff>
      <xdr:row>57</xdr:row>
      <xdr:rowOff>104140</xdr:rowOff>
    </xdr:to>
    <xdr:sp textlink="">
      <xdr:nvSpPr>
        <xdr:cNvPr id="458" name="楕円 457">
          <a:extLst>
            <a:ext uri="{FF2B5EF4-FFF2-40B4-BE49-F238E27FC236}">
              <a16:creationId xmlns:a16="http://schemas.microsoft.com/office/drawing/2014/main" id="{DD129405-5DF0-4350-9C57-7C9B8F9AAED7}"/>
            </a:ext>
          </a:extLst>
        </xdr:cNvPr>
        <xdr:cNvSpPr/>
      </xdr:nvSpPr>
      <xdr:spPr>
        <a:xfrm>
          <a:off x="11231880" y="955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53340</xdr:rowOff>
    </xdr:from>
    <xdr:to>
      <xdr:col>71</xdr:col>
      <xdr:colOff>177800</xdr:colOff>
      <xdr:row>57</xdr:row>
      <xdr:rowOff>62865</xdr:rowOff>
    </xdr:to>
    <xdr:cxnSp macro="">
      <xdr:nvCxnSpPr>
        <xdr:cNvPr id="459" name="直線コネクタ 458">
          <a:extLst>
            <a:ext uri="{FF2B5EF4-FFF2-40B4-BE49-F238E27FC236}">
              <a16:creationId xmlns:a16="http://schemas.microsoft.com/office/drawing/2014/main" id="{7E6AE485-A54E-403D-95B0-CBE39CCA6DF7}"/>
            </a:ext>
          </a:extLst>
        </xdr:cNvPr>
        <xdr:cNvCxnSpPr/>
      </xdr:nvCxnSpPr>
      <xdr:spPr>
        <a:xfrm>
          <a:off x="11282680" y="9608820"/>
          <a:ext cx="78994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1922</xdr:rowOff>
    </xdr:from>
    <xdr:ext cx="405111" cy="259045"/>
    <xdr:sp textlink="">
      <xdr:nvSpPr>
        <xdr:cNvPr id="460" name="n_1aveValue【保健センター・保健所】&#10;有形固定資産減価償却率">
          <a:extLst>
            <a:ext uri="{FF2B5EF4-FFF2-40B4-BE49-F238E27FC236}">
              <a16:creationId xmlns:a16="http://schemas.microsoft.com/office/drawing/2014/main" id="{952F5725-8AA8-464B-A2B1-330E37AFB56F}"/>
            </a:ext>
          </a:extLst>
        </xdr:cNvPr>
        <xdr:cNvSpPr txBox="1"/>
      </xdr:nvSpPr>
      <xdr:spPr>
        <a:xfrm>
          <a:off x="13437244" y="9892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139082</xdr:rowOff>
    </xdr:from>
    <xdr:ext cx="405111" cy="259045"/>
    <xdr:sp textlink="">
      <xdr:nvSpPr>
        <xdr:cNvPr id="461" name="n_2aveValue【保健センター・保健所】&#10;有形固定資産減価償却率">
          <a:extLst>
            <a:ext uri="{FF2B5EF4-FFF2-40B4-BE49-F238E27FC236}">
              <a16:creationId xmlns:a16="http://schemas.microsoft.com/office/drawing/2014/main" id="{3DAC1C84-283E-4622-B80F-33A1394B66D4}"/>
            </a:ext>
          </a:extLst>
        </xdr:cNvPr>
        <xdr:cNvSpPr txBox="1"/>
      </xdr:nvSpPr>
      <xdr:spPr>
        <a:xfrm>
          <a:off x="12675244" y="9862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102887</xdr:rowOff>
    </xdr:from>
    <xdr:ext cx="405111" cy="259045"/>
    <xdr:sp textlink="">
      <xdr:nvSpPr>
        <xdr:cNvPr id="462" name="n_3aveValue【保健センター・保健所】&#10;有形固定資産減価償却率">
          <a:extLst>
            <a:ext uri="{FF2B5EF4-FFF2-40B4-BE49-F238E27FC236}">
              <a16:creationId xmlns:a16="http://schemas.microsoft.com/office/drawing/2014/main" id="{2507B3A1-122D-4DA3-9290-1F64929BD605}"/>
            </a:ext>
          </a:extLst>
        </xdr:cNvPr>
        <xdr:cNvSpPr txBox="1"/>
      </xdr:nvSpPr>
      <xdr:spPr>
        <a:xfrm>
          <a:off x="11900544" y="9826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131462</xdr:rowOff>
    </xdr:from>
    <xdr:ext cx="405111" cy="259045"/>
    <xdr:sp textlink="">
      <xdr:nvSpPr>
        <xdr:cNvPr id="463" name="n_4aveValue【保健センター・保健所】&#10;有形固定資産減価償却率">
          <a:extLst>
            <a:ext uri="{FF2B5EF4-FFF2-40B4-BE49-F238E27FC236}">
              <a16:creationId xmlns:a16="http://schemas.microsoft.com/office/drawing/2014/main" id="{EDD1E4B3-E69C-4F82-A29E-FE30EE82F513}"/>
            </a:ext>
          </a:extLst>
        </xdr:cNvPr>
        <xdr:cNvSpPr txBox="1"/>
      </xdr:nvSpPr>
      <xdr:spPr>
        <a:xfrm>
          <a:off x="11102984" y="9854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13987</xdr:rowOff>
    </xdr:from>
    <xdr:ext cx="405111" cy="259045"/>
    <xdr:sp textlink="">
      <xdr:nvSpPr>
        <xdr:cNvPr id="464" name="n_1mainValue【保健センター・保健所】&#10;有形固定資産減価償却率">
          <a:extLst>
            <a:ext uri="{FF2B5EF4-FFF2-40B4-BE49-F238E27FC236}">
              <a16:creationId xmlns:a16="http://schemas.microsoft.com/office/drawing/2014/main" id="{ED860889-2109-477F-9DBA-C34B30C5E35F}"/>
            </a:ext>
          </a:extLst>
        </xdr:cNvPr>
        <xdr:cNvSpPr txBox="1"/>
      </xdr:nvSpPr>
      <xdr:spPr>
        <a:xfrm>
          <a:off x="13437244" y="940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12082</xdr:rowOff>
    </xdr:from>
    <xdr:ext cx="405111" cy="259045"/>
    <xdr:sp textlink="">
      <xdr:nvSpPr>
        <xdr:cNvPr id="465" name="n_2mainValue【保健センター・保健所】&#10;有形固定資産減価償却率">
          <a:extLst>
            <a:ext uri="{FF2B5EF4-FFF2-40B4-BE49-F238E27FC236}">
              <a16:creationId xmlns:a16="http://schemas.microsoft.com/office/drawing/2014/main" id="{FA91B0E7-E615-43FD-91C9-D4C4ABA76FA8}"/>
            </a:ext>
          </a:extLst>
        </xdr:cNvPr>
        <xdr:cNvSpPr txBox="1"/>
      </xdr:nvSpPr>
      <xdr:spPr>
        <a:xfrm>
          <a:off x="12675244" y="939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130192</xdr:rowOff>
    </xdr:from>
    <xdr:ext cx="405111" cy="259045"/>
    <xdr:sp textlink="">
      <xdr:nvSpPr>
        <xdr:cNvPr id="466" name="n_3mainValue【保健センター・保健所】&#10;有形固定資産減価償却率">
          <a:extLst>
            <a:ext uri="{FF2B5EF4-FFF2-40B4-BE49-F238E27FC236}">
              <a16:creationId xmlns:a16="http://schemas.microsoft.com/office/drawing/2014/main" id="{E0DA54A4-0264-466F-9864-5C2B9F480348}"/>
            </a:ext>
          </a:extLst>
        </xdr:cNvPr>
        <xdr:cNvSpPr txBox="1"/>
      </xdr:nvSpPr>
      <xdr:spPr>
        <a:xfrm>
          <a:off x="11900544" y="9350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120667</xdr:rowOff>
    </xdr:from>
    <xdr:ext cx="405111" cy="259045"/>
    <xdr:sp textlink="">
      <xdr:nvSpPr>
        <xdr:cNvPr id="467" name="n_4mainValue【保健センター・保健所】&#10;有形固定資産減価償却率">
          <a:extLst>
            <a:ext uri="{FF2B5EF4-FFF2-40B4-BE49-F238E27FC236}">
              <a16:creationId xmlns:a16="http://schemas.microsoft.com/office/drawing/2014/main" id="{647CCD8F-73AD-4E60-8B74-7FD5E7B5EE4E}"/>
            </a:ext>
          </a:extLst>
        </xdr:cNvPr>
        <xdr:cNvSpPr txBox="1"/>
      </xdr:nvSpPr>
      <xdr:spPr>
        <a:xfrm>
          <a:off x="11102984" y="934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textlink="">
      <xdr:nvSpPr>
        <xdr:cNvPr id="468" name="正方形/長方形 467">
          <a:extLst>
            <a:ext uri="{FF2B5EF4-FFF2-40B4-BE49-F238E27FC236}">
              <a16:creationId xmlns:a16="http://schemas.microsoft.com/office/drawing/2014/main" id="{A9C35722-E2E4-43B6-85D4-84E2AF613162}"/>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textlink="">
      <xdr:nvSpPr>
        <xdr:cNvPr id="469" name="正方形/長方形 468">
          <a:extLst>
            <a:ext uri="{FF2B5EF4-FFF2-40B4-BE49-F238E27FC236}">
              <a16:creationId xmlns:a16="http://schemas.microsoft.com/office/drawing/2014/main" id="{6AB50201-ED78-445A-957E-1E15E09C4059}"/>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textlink="">
      <xdr:nvSpPr>
        <xdr:cNvPr id="470" name="正方形/長方形 469">
          <a:extLst>
            <a:ext uri="{FF2B5EF4-FFF2-40B4-BE49-F238E27FC236}">
              <a16:creationId xmlns:a16="http://schemas.microsoft.com/office/drawing/2014/main" id="{1509BF4A-DADD-4A9D-92CA-37455EDD5141}"/>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textlink="">
      <xdr:nvSpPr>
        <xdr:cNvPr id="471" name="正方形/長方形 470">
          <a:extLst>
            <a:ext uri="{FF2B5EF4-FFF2-40B4-BE49-F238E27FC236}">
              <a16:creationId xmlns:a16="http://schemas.microsoft.com/office/drawing/2014/main" id="{8FE2BBC0-C6FF-4129-B6B9-6C78A04169B5}"/>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textlink="">
      <xdr:nvSpPr>
        <xdr:cNvPr id="472" name="正方形/長方形 471">
          <a:extLst>
            <a:ext uri="{FF2B5EF4-FFF2-40B4-BE49-F238E27FC236}">
              <a16:creationId xmlns:a16="http://schemas.microsoft.com/office/drawing/2014/main" id="{1A07C591-4B76-400B-AD40-FB36AB3BADD6}"/>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textlink="">
      <xdr:nvSpPr>
        <xdr:cNvPr id="473" name="正方形/長方形 472">
          <a:extLst>
            <a:ext uri="{FF2B5EF4-FFF2-40B4-BE49-F238E27FC236}">
              <a16:creationId xmlns:a16="http://schemas.microsoft.com/office/drawing/2014/main" id="{15AC574B-D8EE-4D11-8360-EB0C82BBA167}"/>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51</xdr:row>
      <xdr:rowOff>120650</xdr:rowOff>
    </xdr:from>
    <xdr:to>
      <xdr:col>116</xdr:col>
      <xdr:colOff>0</xdr:colOff>
      <xdr:row>53</xdr:row>
      <xdr:rowOff>31750</xdr:rowOff>
    </xdr:to>
    <xdr:sp textlink="">
      <xdr:nvSpPr>
        <xdr:cNvPr id="474" name="正方形/長方形 473">
          <a:extLst>
            <a:ext uri="{FF2B5EF4-FFF2-40B4-BE49-F238E27FC236}">
              <a16:creationId xmlns:a16="http://schemas.microsoft.com/office/drawing/2014/main" id="{9281EA49-E185-43C3-AA45-F1F587D16996}"/>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textlink="">
      <xdr:nvSpPr>
        <xdr:cNvPr id="475" name="正方形/長方形 474">
          <a:extLst>
            <a:ext uri="{FF2B5EF4-FFF2-40B4-BE49-F238E27FC236}">
              <a16:creationId xmlns:a16="http://schemas.microsoft.com/office/drawing/2014/main" id="{739E6160-7D00-4F0D-A5FF-2BA3A5E9F233}"/>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textlink="">
      <xdr:nvSpPr>
        <xdr:cNvPr id="476" name="テキスト ボックス 475">
          <a:extLst>
            <a:ext uri="{FF2B5EF4-FFF2-40B4-BE49-F238E27FC236}">
              <a16:creationId xmlns:a16="http://schemas.microsoft.com/office/drawing/2014/main" id="{C6FF08C7-8859-4ADB-9A27-6ADE206E90BB}"/>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7" name="直線コネクタ 476">
          <a:extLst>
            <a:ext uri="{FF2B5EF4-FFF2-40B4-BE49-F238E27FC236}">
              <a16:creationId xmlns:a16="http://schemas.microsoft.com/office/drawing/2014/main" id="{D66CB972-1911-4058-91C8-50C6E2D6662F}"/>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78" name="直線コネクタ 477">
          <a:extLst>
            <a:ext uri="{FF2B5EF4-FFF2-40B4-BE49-F238E27FC236}">
              <a16:creationId xmlns:a16="http://schemas.microsoft.com/office/drawing/2014/main" id="{589A4D65-7DA8-4C94-B175-4C6D0D5D428E}"/>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textlink="">
      <xdr:nvSpPr>
        <xdr:cNvPr id="479" name="テキスト ボックス 478">
          <a:extLst>
            <a:ext uri="{FF2B5EF4-FFF2-40B4-BE49-F238E27FC236}">
              <a16:creationId xmlns:a16="http://schemas.microsoft.com/office/drawing/2014/main" id="{E9E94610-C7EC-498B-81B3-4EBF79E9D969}"/>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0" name="直線コネクタ 479">
          <a:extLst>
            <a:ext uri="{FF2B5EF4-FFF2-40B4-BE49-F238E27FC236}">
              <a16:creationId xmlns:a16="http://schemas.microsoft.com/office/drawing/2014/main" id="{2065EA59-A07F-4DBD-970D-A902DD0BE297}"/>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textlink="">
      <xdr:nvSpPr>
        <xdr:cNvPr id="481" name="テキスト ボックス 480">
          <a:extLst>
            <a:ext uri="{FF2B5EF4-FFF2-40B4-BE49-F238E27FC236}">
              <a16:creationId xmlns:a16="http://schemas.microsoft.com/office/drawing/2014/main" id="{A0938EB7-C313-4809-8D5F-B6A88EE9FB4F}"/>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2" name="直線コネクタ 481">
          <a:extLst>
            <a:ext uri="{FF2B5EF4-FFF2-40B4-BE49-F238E27FC236}">
              <a16:creationId xmlns:a16="http://schemas.microsoft.com/office/drawing/2014/main" id="{1E4CD890-5B3E-484C-984C-5678A69B7C0C}"/>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textlink="">
      <xdr:nvSpPr>
        <xdr:cNvPr id="483" name="テキスト ボックス 482">
          <a:extLst>
            <a:ext uri="{FF2B5EF4-FFF2-40B4-BE49-F238E27FC236}">
              <a16:creationId xmlns:a16="http://schemas.microsoft.com/office/drawing/2014/main" id="{B8418B61-5A6D-4405-ABCC-C8383F3F0D5B}"/>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4" name="直線コネクタ 483">
          <a:extLst>
            <a:ext uri="{FF2B5EF4-FFF2-40B4-BE49-F238E27FC236}">
              <a16:creationId xmlns:a16="http://schemas.microsoft.com/office/drawing/2014/main" id="{9105862E-6B0A-445F-8E05-A12998A06572}"/>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textlink="">
      <xdr:nvSpPr>
        <xdr:cNvPr id="485" name="テキスト ボックス 484">
          <a:extLst>
            <a:ext uri="{FF2B5EF4-FFF2-40B4-BE49-F238E27FC236}">
              <a16:creationId xmlns:a16="http://schemas.microsoft.com/office/drawing/2014/main" id="{FDE096B9-0725-4056-847C-7F5E040407F9}"/>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6" name="直線コネクタ 485">
          <a:extLst>
            <a:ext uri="{FF2B5EF4-FFF2-40B4-BE49-F238E27FC236}">
              <a16:creationId xmlns:a16="http://schemas.microsoft.com/office/drawing/2014/main" id="{06EC6C8A-09E2-4D95-B55F-4263C50114B1}"/>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textlink="">
      <xdr:nvSpPr>
        <xdr:cNvPr id="487" name="テキスト ボックス 486">
          <a:extLst>
            <a:ext uri="{FF2B5EF4-FFF2-40B4-BE49-F238E27FC236}">
              <a16:creationId xmlns:a16="http://schemas.microsoft.com/office/drawing/2014/main" id="{3693D438-7EC5-427F-B72A-518532FB60C3}"/>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textlink="">
      <xdr:nvSpPr>
        <xdr:cNvPr id="488" name="【保健センター・保健所】&#10;一人当たり面積グラフ枠">
          <a:extLst>
            <a:ext uri="{FF2B5EF4-FFF2-40B4-BE49-F238E27FC236}">
              <a16:creationId xmlns:a16="http://schemas.microsoft.com/office/drawing/2014/main" id="{0EFAAB59-A917-4266-B198-D1FC111E3559}"/>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489" name="直線コネクタ 488">
          <a:extLst>
            <a:ext uri="{FF2B5EF4-FFF2-40B4-BE49-F238E27FC236}">
              <a16:creationId xmlns:a16="http://schemas.microsoft.com/office/drawing/2014/main" id="{CAC37E9A-DBD1-4273-AC95-F4588D4C8BC0}"/>
            </a:ext>
          </a:extLst>
        </xdr:cNvPr>
        <xdr:cNvCxnSpPr/>
      </xdr:nvCxnSpPr>
      <xdr:spPr>
        <a:xfrm flipV="1">
          <a:off x="19509104" y="9327642"/>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textlink="">
      <xdr:nvSpPr>
        <xdr:cNvPr id="490" name="【保健センター・保健所】&#10;一人当たり面積最小値テキスト">
          <a:extLst>
            <a:ext uri="{FF2B5EF4-FFF2-40B4-BE49-F238E27FC236}">
              <a16:creationId xmlns:a16="http://schemas.microsoft.com/office/drawing/2014/main" id="{7AEAC9AC-5A08-423D-A948-043FAB040CF6}"/>
            </a:ext>
          </a:extLst>
        </xdr:cNvPr>
        <xdr:cNvSpPr txBox="1"/>
      </xdr:nvSpPr>
      <xdr:spPr>
        <a:xfrm>
          <a:off x="19547840" y="10718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491" name="直線コネクタ 490">
          <a:extLst>
            <a:ext uri="{FF2B5EF4-FFF2-40B4-BE49-F238E27FC236}">
              <a16:creationId xmlns:a16="http://schemas.microsoft.com/office/drawing/2014/main" id="{72B6F382-5A69-4918-8478-3C54BEE4395C}"/>
            </a:ext>
          </a:extLst>
        </xdr:cNvPr>
        <xdr:cNvCxnSpPr/>
      </xdr:nvCxnSpPr>
      <xdr:spPr>
        <a:xfrm>
          <a:off x="19443700" y="107144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textlink="">
      <xdr:nvSpPr>
        <xdr:cNvPr id="492" name="【保健センター・保健所】&#10;一人当たり面積最大値テキスト">
          <a:extLst>
            <a:ext uri="{FF2B5EF4-FFF2-40B4-BE49-F238E27FC236}">
              <a16:creationId xmlns:a16="http://schemas.microsoft.com/office/drawing/2014/main" id="{C6A00C9E-C3C3-4F18-86F0-C632B5479DA1}"/>
            </a:ext>
          </a:extLst>
        </xdr:cNvPr>
        <xdr:cNvSpPr txBox="1"/>
      </xdr:nvSpPr>
      <xdr:spPr>
        <a:xfrm>
          <a:off x="19547840" y="9106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493" name="直線コネクタ 492">
          <a:extLst>
            <a:ext uri="{FF2B5EF4-FFF2-40B4-BE49-F238E27FC236}">
              <a16:creationId xmlns:a16="http://schemas.microsoft.com/office/drawing/2014/main" id="{745787A3-32C1-4FB4-B8D2-C405042E4D2E}"/>
            </a:ext>
          </a:extLst>
        </xdr:cNvPr>
        <xdr:cNvCxnSpPr/>
      </xdr:nvCxnSpPr>
      <xdr:spPr>
        <a:xfrm>
          <a:off x="19443700" y="93276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105935</xdr:rowOff>
    </xdr:from>
    <xdr:ext cx="469744" cy="259045"/>
    <xdr:sp textlink="">
      <xdr:nvSpPr>
        <xdr:cNvPr id="494" name="【保健センター・保健所】&#10;一人当たり面積平均値テキスト">
          <a:extLst>
            <a:ext uri="{FF2B5EF4-FFF2-40B4-BE49-F238E27FC236}">
              <a16:creationId xmlns:a16="http://schemas.microsoft.com/office/drawing/2014/main" id="{7547FB80-0F08-4A93-BE90-7E0DCDAAF093}"/>
            </a:ext>
          </a:extLst>
        </xdr:cNvPr>
        <xdr:cNvSpPr txBox="1"/>
      </xdr:nvSpPr>
      <xdr:spPr>
        <a:xfrm>
          <a:off x="19547840" y="104996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textlink="">
      <xdr:nvSpPr>
        <xdr:cNvPr id="495" name="フローチャート: 判断 494">
          <a:extLst>
            <a:ext uri="{FF2B5EF4-FFF2-40B4-BE49-F238E27FC236}">
              <a16:creationId xmlns:a16="http://schemas.microsoft.com/office/drawing/2014/main" id="{2DAA7969-636D-4CF4-B82A-AB3599A55DC7}"/>
            </a:ext>
          </a:extLst>
        </xdr:cNvPr>
        <xdr:cNvSpPr/>
      </xdr:nvSpPr>
      <xdr:spPr>
        <a:xfrm>
          <a:off x="19458940" y="105211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textlink="">
      <xdr:nvSpPr>
        <xdr:cNvPr id="496" name="フローチャート: 判断 495">
          <a:extLst>
            <a:ext uri="{FF2B5EF4-FFF2-40B4-BE49-F238E27FC236}">
              <a16:creationId xmlns:a16="http://schemas.microsoft.com/office/drawing/2014/main" id="{45AB21F8-E403-439F-82E8-79744D438CA4}"/>
            </a:ext>
          </a:extLst>
        </xdr:cNvPr>
        <xdr:cNvSpPr/>
      </xdr:nvSpPr>
      <xdr:spPr>
        <a:xfrm>
          <a:off x="18735040" y="105257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textlink="">
      <xdr:nvSpPr>
        <xdr:cNvPr id="497" name="フローチャート: 判断 496">
          <a:extLst>
            <a:ext uri="{FF2B5EF4-FFF2-40B4-BE49-F238E27FC236}">
              <a16:creationId xmlns:a16="http://schemas.microsoft.com/office/drawing/2014/main" id="{08E13FEE-FF2E-4E1D-A0D1-CF4F3A0474FF}"/>
            </a:ext>
          </a:extLst>
        </xdr:cNvPr>
        <xdr:cNvSpPr/>
      </xdr:nvSpPr>
      <xdr:spPr>
        <a:xfrm>
          <a:off x="17937480" y="105257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textlink="">
      <xdr:nvSpPr>
        <xdr:cNvPr id="498" name="フローチャート: 判断 497">
          <a:extLst>
            <a:ext uri="{FF2B5EF4-FFF2-40B4-BE49-F238E27FC236}">
              <a16:creationId xmlns:a16="http://schemas.microsoft.com/office/drawing/2014/main" id="{E6F8F97A-74F7-4B1C-92D0-4C3B12581331}"/>
            </a:ext>
          </a:extLst>
        </xdr:cNvPr>
        <xdr:cNvSpPr/>
      </xdr:nvSpPr>
      <xdr:spPr>
        <a:xfrm>
          <a:off x="17162780" y="105211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49784</xdr:rowOff>
    </xdr:from>
    <xdr:to>
      <xdr:col>98</xdr:col>
      <xdr:colOff>38100</xdr:colOff>
      <xdr:row>62</xdr:row>
      <xdr:rowOff>151384</xdr:rowOff>
    </xdr:to>
    <xdr:sp textlink="">
      <xdr:nvSpPr>
        <xdr:cNvPr id="499" name="フローチャート: 判断 498">
          <a:extLst>
            <a:ext uri="{FF2B5EF4-FFF2-40B4-BE49-F238E27FC236}">
              <a16:creationId xmlns:a16="http://schemas.microsoft.com/office/drawing/2014/main" id="{1EED13D3-693D-4EA5-ACEB-3308912BB9A4}"/>
            </a:ext>
          </a:extLst>
        </xdr:cNvPr>
        <xdr:cNvSpPr/>
      </xdr:nvSpPr>
      <xdr:spPr>
        <a:xfrm>
          <a:off x="16388080" y="1044346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textlink="">
      <xdr:nvSpPr>
        <xdr:cNvPr id="500" name="テキスト ボックス 499">
          <a:extLst>
            <a:ext uri="{FF2B5EF4-FFF2-40B4-BE49-F238E27FC236}">
              <a16:creationId xmlns:a16="http://schemas.microsoft.com/office/drawing/2014/main" id="{9B317702-FD7D-4414-BAB3-27A76CD72761}"/>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textlink="">
      <xdr:nvSpPr>
        <xdr:cNvPr id="501" name="テキスト ボックス 500">
          <a:extLst>
            <a:ext uri="{FF2B5EF4-FFF2-40B4-BE49-F238E27FC236}">
              <a16:creationId xmlns:a16="http://schemas.microsoft.com/office/drawing/2014/main" id="{31FC9DA2-3D0F-4BDC-B85F-0361006EA8DE}"/>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textlink="">
      <xdr:nvSpPr>
        <xdr:cNvPr id="502" name="テキスト ボックス 501">
          <a:extLst>
            <a:ext uri="{FF2B5EF4-FFF2-40B4-BE49-F238E27FC236}">
              <a16:creationId xmlns:a16="http://schemas.microsoft.com/office/drawing/2014/main" id="{04DFD81F-E321-4D1B-AA60-828DC700211B}"/>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textlink="">
      <xdr:nvSpPr>
        <xdr:cNvPr id="503" name="テキスト ボックス 502">
          <a:extLst>
            <a:ext uri="{FF2B5EF4-FFF2-40B4-BE49-F238E27FC236}">
              <a16:creationId xmlns:a16="http://schemas.microsoft.com/office/drawing/2014/main" id="{6FDF1F1B-B305-477D-839E-63107CF767E9}"/>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textlink="">
      <xdr:nvSpPr>
        <xdr:cNvPr id="504" name="テキスト ボックス 503">
          <a:extLst>
            <a:ext uri="{FF2B5EF4-FFF2-40B4-BE49-F238E27FC236}">
              <a16:creationId xmlns:a16="http://schemas.microsoft.com/office/drawing/2014/main" id="{8B9FEFB1-DAAA-4B21-8076-B7C78E360CAD}"/>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31496</xdr:rowOff>
    </xdr:from>
    <xdr:to>
      <xdr:col>116</xdr:col>
      <xdr:colOff>114300</xdr:colOff>
      <xdr:row>62</xdr:row>
      <xdr:rowOff>133096</xdr:rowOff>
    </xdr:to>
    <xdr:sp textlink="">
      <xdr:nvSpPr>
        <xdr:cNvPr id="505" name="楕円 504">
          <a:extLst>
            <a:ext uri="{FF2B5EF4-FFF2-40B4-BE49-F238E27FC236}">
              <a16:creationId xmlns:a16="http://schemas.microsoft.com/office/drawing/2014/main" id="{877FB73D-CCED-4AFA-9F07-7ECF00E129F6}"/>
            </a:ext>
          </a:extLst>
        </xdr:cNvPr>
        <xdr:cNvSpPr/>
      </xdr:nvSpPr>
      <xdr:spPr>
        <a:xfrm>
          <a:off x="19458940" y="10425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54373</xdr:rowOff>
    </xdr:from>
    <xdr:ext cx="469744" cy="259045"/>
    <xdr:sp textlink="">
      <xdr:nvSpPr>
        <xdr:cNvPr id="506" name="【保健センター・保健所】&#10;一人当たり面積該当値テキスト">
          <a:extLst>
            <a:ext uri="{FF2B5EF4-FFF2-40B4-BE49-F238E27FC236}">
              <a16:creationId xmlns:a16="http://schemas.microsoft.com/office/drawing/2014/main" id="{CCD4AE28-B471-41FF-8184-3712815E4F52}"/>
            </a:ext>
          </a:extLst>
        </xdr:cNvPr>
        <xdr:cNvSpPr txBox="1"/>
      </xdr:nvSpPr>
      <xdr:spPr>
        <a:xfrm>
          <a:off x="19547840" y="10280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31496</xdr:rowOff>
    </xdr:from>
    <xdr:to>
      <xdr:col>112</xdr:col>
      <xdr:colOff>38100</xdr:colOff>
      <xdr:row>62</xdr:row>
      <xdr:rowOff>133096</xdr:rowOff>
    </xdr:to>
    <xdr:sp textlink="">
      <xdr:nvSpPr>
        <xdr:cNvPr id="507" name="楕円 506">
          <a:extLst>
            <a:ext uri="{FF2B5EF4-FFF2-40B4-BE49-F238E27FC236}">
              <a16:creationId xmlns:a16="http://schemas.microsoft.com/office/drawing/2014/main" id="{4B44E357-9E1C-426E-84F3-D1E676C727F3}"/>
            </a:ext>
          </a:extLst>
        </xdr:cNvPr>
        <xdr:cNvSpPr/>
      </xdr:nvSpPr>
      <xdr:spPr>
        <a:xfrm>
          <a:off x="18735040" y="1042517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82296</xdr:rowOff>
    </xdr:from>
    <xdr:to>
      <xdr:col>116</xdr:col>
      <xdr:colOff>63500</xdr:colOff>
      <xdr:row>62</xdr:row>
      <xdr:rowOff>82296</xdr:rowOff>
    </xdr:to>
    <xdr:cxnSp macro="">
      <xdr:nvCxnSpPr>
        <xdr:cNvPr id="508" name="直線コネクタ 507">
          <a:extLst>
            <a:ext uri="{FF2B5EF4-FFF2-40B4-BE49-F238E27FC236}">
              <a16:creationId xmlns:a16="http://schemas.microsoft.com/office/drawing/2014/main" id="{4BD4130F-18BD-47D8-BF0F-825DEB569823}"/>
            </a:ext>
          </a:extLst>
        </xdr:cNvPr>
        <xdr:cNvCxnSpPr/>
      </xdr:nvCxnSpPr>
      <xdr:spPr>
        <a:xfrm>
          <a:off x="18778220" y="10475976"/>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31496</xdr:rowOff>
    </xdr:from>
    <xdr:to>
      <xdr:col>107</xdr:col>
      <xdr:colOff>101600</xdr:colOff>
      <xdr:row>62</xdr:row>
      <xdr:rowOff>133096</xdr:rowOff>
    </xdr:to>
    <xdr:sp textlink="">
      <xdr:nvSpPr>
        <xdr:cNvPr id="509" name="楕円 508">
          <a:extLst>
            <a:ext uri="{FF2B5EF4-FFF2-40B4-BE49-F238E27FC236}">
              <a16:creationId xmlns:a16="http://schemas.microsoft.com/office/drawing/2014/main" id="{0B5FFE2B-BCA4-46EA-8C2B-1337F0C26A94}"/>
            </a:ext>
          </a:extLst>
        </xdr:cNvPr>
        <xdr:cNvSpPr/>
      </xdr:nvSpPr>
      <xdr:spPr>
        <a:xfrm>
          <a:off x="17937480" y="10425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82296</xdr:rowOff>
    </xdr:from>
    <xdr:to>
      <xdr:col>111</xdr:col>
      <xdr:colOff>177800</xdr:colOff>
      <xdr:row>62</xdr:row>
      <xdr:rowOff>82296</xdr:rowOff>
    </xdr:to>
    <xdr:cxnSp macro="">
      <xdr:nvCxnSpPr>
        <xdr:cNvPr id="510" name="直線コネクタ 509">
          <a:extLst>
            <a:ext uri="{FF2B5EF4-FFF2-40B4-BE49-F238E27FC236}">
              <a16:creationId xmlns:a16="http://schemas.microsoft.com/office/drawing/2014/main" id="{374570A2-642F-4DB8-B173-79DEDC97C874}"/>
            </a:ext>
          </a:extLst>
        </xdr:cNvPr>
        <xdr:cNvCxnSpPr/>
      </xdr:nvCxnSpPr>
      <xdr:spPr>
        <a:xfrm>
          <a:off x="17988280" y="10475976"/>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36068</xdr:rowOff>
    </xdr:from>
    <xdr:to>
      <xdr:col>102</xdr:col>
      <xdr:colOff>165100</xdr:colOff>
      <xdr:row>62</xdr:row>
      <xdr:rowOff>137668</xdr:rowOff>
    </xdr:to>
    <xdr:sp textlink="">
      <xdr:nvSpPr>
        <xdr:cNvPr id="511" name="楕円 510">
          <a:extLst>
            <a:ext uri="{FF2B5EF4-FFF2-40B4-BE49-F238E27FC236}">
              <a16:creationId xmlns:a16="http://schemas.microsoft.com/office/drawing/2014/main" id="{4AE0431A-A62B-439E-8A05-9608E5A9ADAA}"/>
            </a:ext>
          </a:extLst>
        </xdr:cNvPr>
        <xdr:cNvSpPr/>
      </xdr:nvSpPr>
      <xdr:spPr>
        <a:xfrm>
          <a:off x="17162780" y="10429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82296</xdr:rowOff>
    </xdr:from>
    <xdr:to>
      <xdr:col>107</xdr:col>
      <xdr:colOff>50800</xdr:colOff>
      <xdr:row>62</xdr:row>
      <xdr:rowOff>86868</xdr:rowOff>
    </xdr:to>
    <xdr:cxnSp macro="">
      <xdr:nvCxnSpPr>
        <xdr:cNvPr id="512" name="直線コネクタ 511">
          <a:extLst>
            <a:ext uri="{FF2B5EF4-FFF2-40B4-BE49-F238E27FC236}">
              <a16:creationId xmlns:a16="http://schemas.microsoft.com/office/drawing/2014/main" id="{1F4BA922-2F94-4F98-9000-19FFF4B2E92B}"/>
            </a:ext>
          </a:extLst>
        </xdr:cNvPr>
        <xdr:cNvCxnSpPr/>
      </xdr:nvCxnSpPr>
      <xdr:spPr>
        <a:xfrm flipV="1">
          <a:off x="17213580" y="10475976"/>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36068</xdr:rowOff>
    </xdr:from>
    <xdr:to>
      <xdr:col>98</xdr:col>
      <xdr:colOff>38100</xdr:colOff>
      <xdr:row>62</xdr:row>
      <xdr:rowOff>137668</xdr:rowOff>
    </xdr:to>
    <xdr:sp textlink="">
      <xdr:nvSpPr>
        <xdr:cNvPr id="513" name="楕円 512">
          <a:extLst>
            <a:ext uri="{FF2B5EF4-FFF2-40B4-BE49-F238E27FC236}">
              <a16:creationId xmlns:a16="http://schemas.microsoft.com/office/drawing/2014/main" id="{99AFAF00-9024-4E02-9929-EDCD365BEA4B}"/>
            </a:ext>
          </a:extLst>
        </xdr:cNvPr>
        <xdr:cNvSpPr/>
      </xdr:nvSpPr>
      <xdr:spPr>
        <a:xfrm>
          <a:off x="16388080" y="1042974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86868</xdr:rowOff>
    </xdr:from>
    <xdr:to>
      <xdr:col>102</xdr:col>
      <xdr:colOff>114300</xdr:colOff>
      <xdr:row>62</xdr:row>
      <xdr:rowOff>86868</xdr:rowOff>
    </xdr:to>
    <xdr:cxnSp macro="">
      <xdr:nvCxnSpPr>
        <xdr:cNvPr id="514" name="直線コネクタ 513">
          <a:extLst>
            <a:ext uri="{FF2B5EF4-FFF2-40B4-BE49-F238E27FC236}">
              <a16:creationId xmlns:a16="http://schemas.microsoft.com/office/drawing/2014/main" id="{0637ABB8-8BF9-4E27-A065-98A62D0111F6}"/>
            </a:ext>
          </a:extLst>
        </xdr:cNvPr>
        <xdr:cNvCxnSpPr/>
      </xdr:nvCxnSpPr>
      <xdr:spPr>
        <a:xfrm>
          <a:off x="16431260" y="10480548"/>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53357</xdr:rowOff>
    </xdr:from>
    <xdr:ext cx="469744" cy="259045"/>
    <xdr:sp textlink="">
      <xdr:nvSpPr>
        <xdr:cNvPr id="515" name="n_1aveValue【保健センター・保健所】&#10;一人当たり面積">
          <a:extLst>
            <a:ext uri="{FF2B5EF4-FFF2-40B4-BE49-F238E27FC236}">
              <a16:creationId xmlns:a16="http://schemas.microsoft.com/office/drawing/2014/main" id="{AD6166A3-E9B6-4C87-B2E6-45C5ED8A0D59}"/>
            </a:ext>
          </a:extLst>
        </xdr:cNvPr>
        <xdr:cNvSpPr txBox="1"/>
      </xdr:nvSpPr>
      <xdr:spPr>
        <a:xfrm>
          <a:off x="18561127" y="1061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53357</xdr:rowOff>
    </xdr:from>
    <xdr:ext cx="469744" cy="259045"/>
    <xdr:sp textlink="">
      <xdr:nvSpPr>
        <xdr:cNvPr id="516" name="n_2aveValue【保健センター・保健所】&#10;一人当たり面積">
          <a:extLst>
            <a:ext uri="{FF2B5EF4-FFF2-40B4-BE49-F238E27FC236}">
              <a16:creationId xmlns:a16="http://schemas.microsoft.com/office/drawing/2014/main" id="{ED3733D1-3D30-4A2E-91BB-748522180AE9}"/>
            </a:ext>
          </a:extLst>
        </xdr:cNvPr>
        <xdr:cNvSpPr txBox="1"/>
      </xdr:nvSpPr>
      <xdr:spPr>
        <a:xfrm>
          <a:off x="17776267" y="1061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48785</xdr:rowOff>
    </xdr:from>
    <xdr:ext cx="469744" cy="259045"/>
    <xdr:sp textlink="">
      <xdr:nvSpPr>
        <xdr:cNvPr id="517" name="n_3aveValue【保健センター・保健所】&#10;一人当たり面積">
          <a:extLst>
            <a:ext uri="{FF2B5EF4-FFF2-40B4-BE49-F238E27FC236}">
              <a16:creationId xmlns:a16="http://schemas.microsoft.com/office/drawing/2014/main" id="{B756470D-EBB1-4B89-94E1-A1EBC7D10042}"/>
            </a:ext>
          </a:extLst>
        </xdr:cNvPr>
        <xdr:cNvSpPr txBox="1"/>
      </xdr:nvSpPr>
      <xdr:spPr>
        <a:xfrm>
          <a:off x="17001567" y="10610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142511</xdr:rowOff>
    </xdr:from>
    <xdr:ext cx="469744" cy="259045"/>
    <xdr:sp textlink="">
      <xdr:nvSpPr>
        <xdr:cNvPr id="518" name="n_4aveValue【保健センター・保健所】&#10;一人当たり面積">
          <a:extLst>
            <a:ext uri="{FF2B5EF4-FFF2-40B4-BE49-F238E27FC236}">
              <a16:creationId xmlns:a16="http://schemas.microsoft.com/office/drawing/2014/main" id="{8F94187B-1FD1-4870-B1A4-5CD888A4590D}"/>
            </a:ext>
          </a:extLst>
        </xdr:cNvPr>
        <xdr:cNvSpPr txBox="1"/>
      </xdr:nvSpPr>
      <xdr:spPr>
        <a:xfrm>
          <a:off x="16226867" y="10536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149623</xdr:rowOff>
    </xdr:from>
    <xdr:ext cx="469744" cy="259045"/>
    <xdr:sp textlink="">
      <xdr:nvSpPr>
        <xdr:cNvPr id="519" name="n_1mainValue【保健センター・保健所】&#10;一人当たり面積">
          <a:extLst>
            <a:ext uri="{FF2B5EF4-FFF2-40B4-BE49-F238E27FC236}">
              <a16:creationId xmlns:a16="http://schemas.microsoft.com/office/drawing/2014/main" id="{6ADFCAC2-1901-4E03-92D8-D3C1917D82CE}"/>
            </a:ext>
          </a:extLst>
        </xdr:cNvPr>
        <xdr:cNvSpPr txBox="1"/>
      </xdr:nvSpPr>
      <xdr:spPr>
        <a:xfrm>
          <a:off x="18561127" y="1020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149623</xdr:rowOff>
    </xdr:from>
    <xdr:ext cx="469744" cy="259045"/>
    <xdr:sp textlink="">
      <xdr:nvSpPr>
        <xdr:cNvPr id="520" name="n_2mainValue【保健センター・保健所】&#10;一人当たり面積">
          <a:extLst>
            <a:ext uri="{FF2B5EF4-FFF2-40B4-BE49-F238E27FC236}">
              <a16:creationId xmlns:a16="http://schemas.microsoft.com/office/drawing/2014/main" id="{2FA822B7-13A1-43C9-83DA-B781BAA75224}"/>
            </a:ext>
          </a:extLst>
        </xdr:cNvPr>
        <xdr:cNvSpPr txBox="1"/>
      </xdr:nvSpPr>
      <xdr:spPr>
        <a:xfrm>
          <a:off x="17776267" y="1020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154195</xdr:rowOff>
    </xdr:from>
    <xdr:ext cx="469744" cy="259045"/>
    <xdr:sp textlink="">
      <xdr:nvSpPr>
        <xdr:cNvPr id="521" name="n_3mainValue【保健センター・保健所】&#10;一人当たり面積">
          <a:extLst>
            <a:ext uri="{FF2B5EF4-FFF2-40B4-BE49-F238E27FC236}">
              <a16:creationId xmlns:a16="http://schemas.microsoft.com/office/drawing/2014/main" id="{52CFDEBC-B748-4ADE-8884-0846AD6070CA}"/>
            </a:ext>
          </a:extLst>
        </xdr:cNvPr>
        <xdr:cNvSpPr txBox="1"/>
      </xdr:nvSpPr>
      <xdr:spPr>
        <a:xfrm>
          <a:off x="17001567" y="10212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154195</xdr:rowOff>
    </xdr:from>
    <xdr:ext cx="469744" cy="259045"/>
    <xdr:sp textlink="">
      <xdr:nvSpPr>
        <xdr:cNvPr id="522" name="n_4mainValue【保健センター・保健所】&#10;一人当たり面積">
          <a:extLst>
            <a:ext uri="{FF2B5EF4-FFF2-40B4-BE49-F238E27FC236}">
              <a16:creationId xmlns:a16="http://schemas.microsoft.com/office/drawing/2014/main" id="{14EA7420-8FF7-4B71-B3C3-4585E04A9410}"/>
            </a:ext>
          </a:extLst>
        </xdr:cNvPr>
        <xdr:cNvSpPr txBox="1"/>
      </xdr:nvSpPr>
      <xdr:spPr>
        <a:xfrm>
          <a:off x="16226867" y="10212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textlink="">
      <xdr:nvSpPr>
        <xdr:cNvPr id="523" name="正方形/長方形 522">
          <a:extLst>
            <a:ext uri="{FF2B5EF4-FFF2-40B4-BE49-F238E27FC236}">
              <a16:creationId xmlns:a16="http://schemas.microsoft.com/office/drawing/2014/main" id="{B9E755C8-3A5C-4257-A869-4094461A043C}"/>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textlink="">
      <xdr:nvSpPr>
        <xdr:cNvPr id="524" name="正方形/長方形 523">
          <a:extLst>
            <a:ext uri="{FF2B5EF4-FFF2-40B4-BE49-F238E27FC236}">
              <a16:creationId xmlns:a16="http://schemas.microsoft.com/office/drawing/2014/main" id="{D722C82F-3C1A-458F-A31F-4ED670EDA663}"/>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textlink="">
      <xdr:nvSpPr>
        <xdr:cNvPr id="525" name="正方形/長方形 524">
          <a:extLst>
            <a:ext uri="{FF2B5EF4-FFF2-40B4-BE49-F238E27FC236}">
              <a16:creationId xmlns:a16="http://schemas.microsoft.com/office/drawing/2014/main" id="{80F38B24-561A-40FF-9947-9A407B914D95}"/>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textlink="">
      <xdr:nvSpPr>
        <xdr:cNvPr id="526" name="正方形/長方形 525">
          <a:extLst>
            <a:ext uri="{FF2B5EF4-FFF2-40B4-BE49-F238E27FC236}">
              <a16:creationId xmlns:a16="http://schemas.microsoft.com/office/drawing/2014/main" id="{C4E18A2D-37A8-472F-A9E4-74CF344D28D2}"/>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textlink="">
      <xdr:nvSpPr>
        <xdr:cNvPr id="527" name="正方形/長方形 526">
          <a:extLst>
            <a:ext uri="{FF2B5EF4-FFF2-40B4-BE49-F238E27FC236}">
              <a16:creationId xmlns:a16="http://schemas.microsoft.com/office/drawing/2014/main" id="{91D9DE35-79C6-47AA-AD65-3DCB82E72399}"/>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textlink="">
      <xdr:nvSpPr>
        <xdr:cNvPr id="528" name="正方形/長方形 527">
          <a:extLst>
            <a:ext uri="{FF2B5EF4-FFF2-40B4-BE49-F238E27FC236}">
              <a16:creationId xmlns:a16="http://schemas.microsoft.com/office/drawing/2014/main" id="{4D07B95B-A45F-44C6-A06A-3DE6AEC2C06B}"/>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73</xdr:row>
      <xdr:rowOff>158750</xdr:rowOff>
    </xdr:from>
    <xdr:to>
      <xdr:col>85</xdr:col>
      <xdr:colOff>63500</xdr:colOff>
      <xdr:row>75</xdr:row>
      <xdr:rowOff>69850</xdr:rowOff>
    </xdr:to>
    <xdr:sp textlink="">
      <xdr:nvSpPr>
        <xdr:cNvPr id="529" name="正方形/長方形 528">
          <a:extLst>
            <a:ext uri="{FF2B5EF4-FFF2-40B4-BE49-F238E27FC236}">
              <a16:creationId xmlns:a16="http://schemas.microsoft.com/office/drawing/2014/main" id="{7C08EA97-43EC-49E6-8747-D5F1C57BEDBC}"/>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textlink="">
      <xdr:nvSpPr>
        <xdr:cNvPr id="530" name="正方形/長方形 529">
          <a:extLst>
            <a:ext uri="{FF2B5EF4-FFF2-40B4-BE49-F238E27FC236}">
              <a16:creationId xmlns:a16="http://schemas.microsoft.com/office/drawing/2014/main" id="{35A2AFB6-4A1D-4319-9413-00777151E417}"/>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textlink="">
      <xdr:nvSpPr>
        <xdr:cNvPr id="531" name="テキスト ボックス 530">
          <a:extLst>
            <a:ext uri="{FF2B5EF4-FFF2-40B4-BE49-F238E27FC236}">
              <a16:creationId xmlns:a16="http://schemas.microsoft.com/office/drawing/2014/main" id="{0AFAEEA6-6A7D-41C7-B131-199E4F888A46}"/>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2" name="直線コネクタ 531">
          <a:extLst>
            <a:ext uri="{FF2B5EF4-FFF2-40B4-BE49-F238E27FC236}">
              <a16:creationId xmlns:a16="http://schemas.microsoft.com/office/drawing/2014/main" id="{66943387-84D9-4960-BBC1-B503413EC711}"/>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textlink="">
      <xdr:nvSpPr>
        <xdr:cNvPr id="533" name="テキスト ボックス 532">
          <a:extLst>
            <a:ext uri="{FF2B5EF4-FFF2-40B4-BE49-F238E27FC236}">
              <a16:creationId xmlns:a16="http://schemas.microsoft.com/office/drawing/2014/main" id="{1ECB0DF8-49DB-49FF-AE72-FF13A9354B92}"/>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4" name="直線コネクタ 533">
          <a:extLst>
            <a:ext uri="{FF2B5EF4-FFF2-40B4-BE49-F238E27FC236}">
              <a16:creationId xmlns:a16="http://schemas.microsoft.com/office/drawing/2014/main" id="{4118497E-8B55-489C-823B-F807F0FEDEE8}"/>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textlink="">
      <xdr:nvSpPr>
        <xdr:cNvPr id="535" name="テキスト ボックス 534">
          <a:extLst>
            <a:ext uri="{FF2B5EF4-FFF2-40B4-BE49-F238E27FC236}">
              <a16:creationId xmlns:a16="http://schemas.microsoft.com/office/drawing/2014/main" id="{6844C942-0084-4D42-8665-D2D5E9F8F609}"/>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6" name="直線コネクタ 535">
          <a:extLst>
            <a:ext uri="{FF2B5EF4-FFF2-40B4-BE49-F238E27FC236}">
              <a16:creationId xmlns:a16="http://schemas.microsoft.com/office/drawing/2014/main" id="{0DD578DB-0A22-4795-8133-12838A31221A}"/>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textlink="">
      <xdr:nvSpPr>
        <xdr:cNvPr id="537" name="テキスト ボックス 536">
          <a:extLst>
            <a:ext uri="{FF2B5EF4-FFF2-40B4-BE49-F238E27FC236}">
              <a16:creationId xmlns:a16="http://schemas.microsoft.com/office/drawing/2014/main" id="{59329E97-DA12-4836-82B6-5A2A5E0E5ABB}"/>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8" name="直線コネクタ 537">
          <a:extLst>
            <a:ext uri="{FF2B5EF4-FFF2-40B4-BE49-F238E27FC236}">
              <a16:creationId xmlns:a16="http://schemas.microsoft.com/office/drawing/2014/main" id="{305AD701-2463-48FD-9C53-23C72F5FE0E1}"/>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textlink="">
      <xdr:nvSpPr>
        <xdr:cNvPr id="539" name="テキスト ボックス 538">
          <a:extLst>
            <a:ext uri="{FF2B5EF4-FFF2-40B4-BE49-F238E27FC236}">
              <a16:creationId xmlns:a16="http://schemas.microsoft.com/office/drawing/2014/main" id="{237BE1C2-8EB2-437C-8DF8-27AD51BC85B8}"/>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0" name="直線コネクタ 539">
          <a:extLst>
            <a:ext uri="{FF2B5EF4-FFF2-40B4-BE49-F238E27FC236}">
              <a16:creationId xmlns:a16="http://schemas.microsoft.com/office/drawing/2014/main" id="{5063C17E-0E03-4DA1-9CBC-CC63789FA630}"/>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textlink="">
      <xdr:nvSpPr>
        <xdr:cNvPr id="541" name="テキスト ボックス 540">
          <a:extLst>
            <a:ext uri="{FF2B5EF4-FFF2-40B4-BE49-F238E27FC236}">
              <a16:creationId xmlns:a16="http://schemas.microsoft.com/office/drawing/2014/main" id="{D093823B-1BF3-4D47-8E17-F873D984F462}"/>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2" name="直線コネクタ 541">
          <a:extLst>
            <a:ext uri="{FF2B5EF4-FFF2-40B4-BE49-F238E27FC236}">
              <a16:creationId xmlns:a16="http://schemas.microsoft.com/office/drawing/2014/main" id="{62D5661A-919A-4D27-8B77-275B9F882657}"/>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textlink="">
      <xdr:nvSpPr>
        <xdr:cNvPr id="543" name="テキスト ボックス 542">
          <a:extLst>
            <a:ext uri="{FF2B5EF4-FFF2-40B4-BE49-F238E27FC236}">
              <a16:creationId xmlns:a16="http://schemas.microsoft.com/office/drawing/2014/main" id="{69D2F59C-F142-4D0F-9E20-7BE98A24803F}"/>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4" name="直線コネクタ 543">
          <a:extLst>
            <a:ext uri="{FF2B5EF4-FFF2-40B4-BE49-F238E27FC236}">
              <a16:creationId xmlns:a16="http://schemas.microsoft.com/office/drawing/2014/main" id="{28C12B8D-28A0-4814-8C34-06E9C2878D8A}"/>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textlink="">
      <xdr:nvSpPr>
        <xdr:cNvPr id="545" name="テキスト ボックス 544">
          <a:extLst>
            <a:ext uri="{FF2B5EF4-FFF2-40B4-BE49-F238E27FC236}">
              <a16:creationId xmlns:a16="http://schemas.microsoft.com/office/drawing/2014/main" id="{0FDBAFA8-0049-4C0D-9620-BB96BE2ACC3F}"/>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textlink="">
      <xdr:nvSpPr>
        <xdr:cNvPr id="546" name="【消防施設】&#10;有形固定資産減価償却率グラフ枠">
          <a:extLst>
            <a:ext uri="{FF2B5EF4-FFF2-40B4-BE49-F238E27FC236}">
              <a16:creationId xmlns:a16="http://schemas.microsoft.com/office/drawing/2014/main" id="{5A1E65F8-D335-4EB8-8C0F-0782640FDACC}"/>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547" name="直線コネクタ 546">
          <a:extLst>
            <a:ext uri="{FF2B5EF4-FFF2-40B4-BE49-F238E27FC236}">
              <a16:creationId xmlns:a16="http://schemas.microsoft.com/office/drawing/2014/main" id="{FC2E66A9-0209-4DF5-9F64-A9EFEF04527D}"/>
            </a:ext>
          </a:extLst>
        </xdr:cNvPr>
        <xdr:cNvCxnSpPr/>
      </xdr:nvCxnSpPr>
      <xdr:spPr>
        <a:xfrm flipV="1">
          <a:off x="14375764" y="12955905"/>
          <a:ext cx="0" cy="1529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textlink="">
      <xdr:nvSpPr>
        <xdr:cNvPr id="548" name="【消防施設】&#10;有形固定資産減価償却率最小値テキスト">
          <a:extLst>
            <a:ext uri="{FF2B5EF4-FFF2-40B4-BE49-F238E27FC236}">
              <a16:creationId xmlns:a16="http://schemas.microsoft.com/office/drawing/2014/main" id="{298F3C46-98A3-47C8-AD40-070B377BF9F3}"/>
            </a:ext>
          </a:extLst>
        </xdr:cNvPr>
        <xdr:cNvSpPr txBox="1"/>
      </xdr:nvSpPr>
      <xdr:spPr>
        <a:xfrm>
          <a:off x="14414500" y="1448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549" name="直線コネクタ 548">
          <a:extLst>
            <a:ext uri="{FF2B5EF4-FFF2-40B4-BE49-F238E27FC236}">
              <a16:creationId xmlns:a16="http://schemas.microsoft.com/office/drawing/2014/main" id="{C35F1240-4208-413E-8E50-CCB5771FEBE2}"/>
            </a:ext>
          </a:extLst>
        </xdr:cNvPr>
        <xdr:cNvCxnSpPr/>
      </xdr:nvCxnSpPr>
      <xdr:spPr>
        <a:xfrm>
          <a:off x="14287500" y="144856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textlink="">
      <xdr:nvSpPr>
        <xdr:cNvPr id="550" name="【消防施設】&#10;有形固定資産減価償却率最大値テキスト">
          <a:extLst>
            <a:ext uri="{FF2B5EF4-FFF2-40B4-BE49-F238E27FC236}">
              <a16:creationId xmlns:a16="http://schemas.microsoft.com/office/drawing/2014/main" id="{FF887AC2-DF39-4529-BC28-052038B388DA}"/>
            </a:ext>
          </a:extLst>
        </xdr:cNvPr>
        <xdr:cNvSpPr txBox="1"/>
      </xdr:nvSpPr>
      <xdr:spPr>
        <a:xfrm>
          <a:off x="14414500" y="12738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551" name="直線コネクタ 550">
          <a:extLst>
            <a:ext uri="{FF2B5EF4-FFF2-40B4-BE49-F238E27FC236}">
              <a16:creationId xmlns:a16="http://schemas.microsoft.com/office/drawing/2014/main" id="{5067D5C6-F564-4F68-AC16-CBDF84E1AF10}"/>
            </a:ext>
          </a:extLst>
        </xdr:cNvPr>
        <xdr:cNvCxnSpPr/>
      </xdr:nvCxnSpPr>
      <xdr:spPr>
        <a:xfrm>
          <a:off x="14287500" y="129559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106697</xdr:rowOff>
    </xdr:from>
    <xdr:ext cx="405111" cy="259045"/>
    <xdr:sp textlink="">
      <xdr:nvSpPr>
        <xdr:cNvPr id="552" name="【消防施設】&#10;有形固定資産減価償却率平均値テキスト">
          <a:extLst>
            <a:ext uri="{FF2B5EF4-FFF2-40B4-BE49-F238E27FC236}">
              <a16:creationId xmlns:a16="http://schemas.microsoft.com/office/drawing/2014/main" id="{8902C171-C99A-45D1-995C-197EEE6EA255}"/>
            </a:ext>
          </a:extLst>
        </xdr:cNvPr>
        <xdr:cNvSpPr txBox="1"/>
      </xdr:nvSpPr>
      <xdr:spPr>
        <a:xfrm>
          <a:off x="14414500" y="13853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textlink="">
      <xdr:nvSpPr>
        <xdr:cNvPr id="553" name="フローチャート: 判断 552">
          <a:extLst>
            <a:ext uri="{FF2B5EF4-FFF2-40B4-BE49-F238E27FC236}">
              <a16:creationId xmlns:a16="http://schemas.microsoft.com/office/drawing/2014/main" id="{B8AA21E3-5C50-4155-8CD9-53351A7D9A91}"/>
            </a:ext>
          </a:extLst>
        </xdr:cNvPr>
        <xdr:cNvSpPr/>
      </xdr:nvSpPr>
      <xdr:spPr>
        <a:xfrm>
          <a:off x="14325600" y="1387475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textlink="">
      <xdr:nvSpPr>
        <xdr:cNvPr id="554" name="フローチャート: 判断 553">
          <a:extLst>
            <a:ext uri="{FF2B5EF4-FFF2-40B4-BE49-F238E27FC236}">
              <a16:creationId xmlns:a16="http://schemas.microsoft.com/office/drawing/2014/main" id="{F2621168-7DFE-4A81-95FF-502FD45F339F}"/>
            </a:ext>
          </a:extLst>
        </xdr:cNvPr>
        <xdr:cNvSpPr/>
      </xdr:nvSpPr>
      <xdr:spPr>
        <a:xfrm>
          <a:off x="13578840" y="138557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textlink="">
      <xdr:nvSpPr>
        <xdr:cNvPr id="555" name="フローチャート: 判断 554">
          <a:extLst>
            <a:ext uri="{FF2B5EF4-FFF2-40B4-BE49-F238E27FC236}">
              <a16:creationId xmlns:a16="http://schemas.microsoft.com/office/drawing/2014/main" id="{6D0A11F8-FD24-4A51-B771-BA0E926004F4}"/>
            </a:ext>
          </a:extLst>
        </xdr:cNvPr>
        <xdr:cNvSpPr/>
      </xdr:nvSpPr>
      <xdr:spPr>
        <a:xfrm>
          <a:off x="12804140" y="13840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textlink="">
      <xdr:nvSpPr>
        <xdr:cNvPr id="556" name="フローチャート: 判断 555">
          <a:extLst>
            <a:ext uri="{FF2B5EF4-FFF2-40B4-BE49-F238E27FC236}">
              <a16:creationId xmlns:a16="http://schemas.microsoft.com/office/drawing/2014/main" id="{EAC7C5B1-F69C-493E-9EFA-3A61CFE5A853}"/>
            </a:ext>
          </a:extLst>
        </xdr:cNvPr>
        <xdr:cNvSpPr/>
      </xdr:nvSpPr>
      <xdr:spPr>
        <a:xfrm>
          <a:off x="12029440" y="138214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130175</xdr:rowOff>
    </xdr:from>
    <xdr:to>
      <xdr:col>67</xdr:col>
      <xdr:colOff>101600</xdr:colOff>
      <xdr:row>82</xdr:row>
      <xdr:rowOff>60325</xdr:rowOff>
    </xdr:to>
    <xdr:sp textlink="">
      <xdr:nvSpPr>
        <xdr:cNvPr id="557" name="フローチャート: 判断 556">
          <a:extLst>
            <a:ext uri="{FF2B5EF4-FFF2-40B4-BE49-F238E27FC236}">
              <a16:creationId xmlns:a16="http://schemas.microsoft.com/office/drawing/2014/main" id="{B43BCC9A-6C86-4FC7-B6F6-8881BF251EA8}"/>
            </a:ext>
          </a:extLst>
        </xdr:cNvPr>
        <xdr:cNvSpPr/>
      </xdr:nvSpPr>
      <xdr:spPr>
        <a:xfrm>
          <a:off x="11231880" y="137090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textlink="">
      <xdr:nvSpPr>
        <xdr:cNvPr id="558" name="テキスト ボックス 557">
          <a:extLst>
            <a:ext uri="{FF2B5EF4-FFF2-40B4-BE49-F238E27FC236}">
              <a16:creationId xmlns:a16="http://schemas.microsoft.com/office/drawing/2014/main" id="{535653E0-1AE9-48BE-9E81-A07E7E37C521}"/>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textlink="">
      <xdr:nvSpPr>
        <xdr:cNvPr id="559" name="テキスト ボックス 558">
          <a:extLst>
            <a:ext uri="{FF2B5EF4-FFF2-40B4-BE49-F238E27FC236}">
              <a16:creationId xmlns:a16="http://schemas.microsoft.com/office/drawing/2014/main" id="{7278E128-C37D-4C82-BA4C-055737E5ECC6}"/>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textlink="">
      <xdr:nvSpPr>
        <xdr:cNvPr id="560" name="テキスト ボックス 559">
          <a:extLst>
            <a:ext uri="{FF2B5EF4-FFF2-40B4-BE49-F238E27FC236}">
              <a16:creationId xmlns:a16="http://schemas.microsoft.com/office/drawing/2014/main" id="{EDBD8E21-11DE-48C7-A616-E4343D38D16C}"/>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textlink="">
      <xdr:nvSpPr>
        <xdr:cNvPr id="561" name="テキスト ボックス 560">
          <a:extLst>
            <a:ext uri="{FF2B5EF4-FFF2-40B4-BE49-F238E27FC236}">
              <a16:creationId xmlns:a16="http://schemas.microsoft.com/office/drawing/2014/main" id="{E3813066-0FDA-426F-B744-15CF7BF0CDDE}"/>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textlink="">
      <xdr:nvSpPr>
        <xdr:cNvPr id="562" name="テキスト ボックス 561">
          <a:extLst>
            <a:ext uri="{FF2B5EF4-FFF2-40B4-BE49-F238E27FC236}">
              <a16:creationId xmlns:a16="http://schemas.microsoft.com/office/drawing/2014/main" id="{433579A1-0D06-4A6D-878D-F63214D30669}"/>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158750</xdr:rowOff>
    </xdr:from>
    <xdr:to>
      <xdr:col>85</xdr:col>
      <xdr:colOff>177800</xdr:colOff>
      <xdr:row>82</xdr:row>
      <xdr:rowOff>88900</xdr:rowOff>
    </xdr:to>
    <xdr:sp textlink="">
      <xdr:nvSpPr>
        <xdr:cNvPr id="563" name="楕円 562">
          <a:extLst>
            <a:ext uri="{FF2B5EF4-FFF2-40B4-BE49-F238E27FC236}">
              <a16:creationId xmlns:a16="http://schemas.microsoft.com/office/drawing/2014/main" id="{032AFCBB-DB0E-401E-9F6E-0B4969AC7A7B}"/>
            </a:ext>
          </a:extLst>
        </xdr:cNvPr>
        <xdr:cNvSpPr/>
      </xdr:nvSpPr>
      <xdr:spPr>
        <a:xfrm>
          <a:off x="14325600" y="1373759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10177</xdr:rowOff>
    </xdr:from>
    <xdr:ext cx="405111" cy="259045"/>
    <xdr:sp textlink="">
      <xdr:nvSpPr>
        <xdr:cNvPr id="564" name="【消防施設】&#10;有形固定資産減価償却率該当値テキスト">
          <a:extLst>
            <a:ext uri="{FF2B5EF4-FFF2-40B4-BE49-F238E27FC236}">
              <a16:creationId xmlns:a16="http://schemas.microsoft.com/office/drawing/2014/main" id="{D58E6DF8-F2C7-4FEE-B635-0DA3CD663AA4}"/>
            </a:ext>
          </a:extLst>
        </xdr:cNvPr>
        <xdr:cNvSpPr txBox="1"/>
      </xdr:nvSpPr>
      <xdr:spPr>
        <a:xfrm>
          <a:off x="14414500" y="1358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57786</xdr:rowOff>
    </xdr:from>
    <xdr:to>
      <xdr:col>81</xdr:col>
      <xdr:colOff>101600</xdr:colOff>
      <xdr:row>81</xdr:row>
      <xdr:rowOff>159386</xdr:rowOff>
    </xdr:to>
    <xdr:sp textlink="">
      <xdr:nvSpPr>
        <xdr:cNvPr id="565" name="楕円 564">
          <a:extLst>
            <a:ext uri="{FF2B5EF4-FFF2-40B4-BE49-F238E27FC236}">
              <a16:creationId xmlns:a16="http://schemas.microsoft.com/office/drawing/2014/main" id="{D714A6C6-8754-42B1-8B91-656F5456AC0A}"/>
            </a:ext>
          </a:extLst>
        </xdr:cNvPr>
        <xdr:cNvSpPr/>
      </xdr:nvSpPr>
      <xdr:spPr>
        <a:xfrm>
          <a:off x="13578840" y="1363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108586</xdr:rowOff>
    </xdr:from>
    <xdr:to>
      <xdr:col>85</xdr:col>
      <xdr:colOff>127000</xdr:colOff>
      <xdr:row>82</xdr:row>
      <xdr:rowOff>38100</xdr:rowOff>
    </xdr:to>
    <xdr:cxnSp macro="">
      <xdr:nvCxnSpPr>
        <xdr:cNvPr id="566" name="直線コネクタ 565">
          <a:extLst>
            <a:ext uri="{FF2B5EF4-FFF2-40B4-BE49-F238E27FC236}">
              <a16:creationId xmlns:a16="http://schemas.microsoft.com/office/drawing/2014/main" id="{96E959A1-0B1E-41A0-8E66-786310BAE6C3}"/>
            </a:ext>
          </a:extLst>
        </xdr:cNvPr>
        <xdr:cNvCxnSpPr/>
      </xdr:nvCxnSpPr>
      <xdr:spPr>
        <a:xfrm>
          <a:off x="13629640" y="13687426"/>
          <a:ext cx="746760" cy="97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120650</xdr:rowOff>
    </xdr:from>
    <xdr:to>
      <xdr:col>76</xdr:col>
      <xdr:colOff>165100</xdr:colOff>
      <xdr:row>81</xdr:row>
      <xdr:rowOff>50800</xdr:rowOff>
    </xdr:to>
    <xdr:sp textlink="">
      <xdr:nvSpPr>
        <xdr:cNvPr id="567" name="楕円 566">
          <a:extLst>
            <a:ext uri="{FF2B5EF4-FFF2-40B4-BE49-F238E27FC236}">
              <a16:creationId xmlns:a16="http://schemas.microsoft.com/office/drawing/2014/main" id="{73E45940-D143-4216-9AE3-DDFF62DDD15A}"/>
            </a:ext>
          </a:extLst>
        </xdr:cNvPr>
        <xdr:cNvSpPr/>
      </xdr:nvSpPr>
      <xdr:spPr>
        <a:xfrm>
          <a:off x="12804140" y="135318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0</xdr:rowOff>
    </xdr:from>
    <xdr:to>
      <xdr:col>81</xdr:col>
      <xdr:colOff>50800</xdr:colOff>
      <xdr:row>81</xdr:row>
      <xdr:rowOff>108586</xdr:rowOff>
    </xdr:to>
    <xdr:cxnSp macro="">
      <xdr:nvCxnSpPr>
        <xdr:cNvPr id="568" name="直線コネクタ 567">
          <a:extLst>
            <a:ext uri="{FF2B5EF4-FFF2-40B4-BE49-F238E27FC236}">
              <a16:creationId xmlns:a16="http://schemas.microsoft.com/office/drawing/2014/main" id="{3297A6DA-CBE7-479F-AEE8-249559637790}"/>
            </a:ext>
          </a:extLst>
        </xdr:cNvPr>
        <xdr:cNvCxnSpPr/>
      </xdr:nvCxnSpPr>
      <xdr:spPr>
        <a:xfrm>
          <a:off x="12854940" y="13578840"/>
          <a:ext cx="774700" cy="108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17780</xdr:rowOff>
    </xdr:from>
    <xdr:to>
      <xdr:col>72</xdr:col>
      <xdr:colOff>38100</xdr:colOff>
      <xdr:row>80</xdr:row>
      <xdr:rowOff>119380</xdr:rowOff>
    </xdr:to>
    <xdr:sp textlink="">
      <xdr:nvSpPr>
        <xdr:cNvPr id="569" name="楕円 568">
          <a:extLst>
            <a:ext uri="{FF2B5EF4-FFF2-40B4-BE49-F238E27FC236}">
              <a16:creationId xmlns:a16="http://schemas.microsoft.com/office/drawing/2014/main" id="{65242710-4B8B-4A20-9F30-C16E967AE226}"/>
            </a:ext>
          </a:extLst>
        </xdr:cNvPr>
        <xdr:cNvSpPr/>
      </xdr:nvSpPr>
      <xdr:spPr>
        <a:xfrm>
          <a:off x="12029440" y="134289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68580</xdr:rowOff>
    </xdr:from>
    <xdr:to>
      <xdr:col>76</xdr:col>
      <xdr:colOff>114300</xdr:colOff>
      <xdr:row>81</xdr:row>
      <xdr:rowOff>0</xdr:rowOff>
    </xdr:to>
    <xdr:cxnSp macro="">
      <xdr:nvCxnSpPr>
        <xdr:cNvPr id="570" name="直線コネクタ 569">
          <a:extLst>
            <a:ext uri="{FF2B5EF4-FFF2-40B4-BE49-F238E27FC236}">
              <a16:creationId xmlns:a16="http://schemas.microsoft.com/office/drawing/2014/main" id="{5D6A2C76-7AEC-4CFA-9319-A8123D92D228}"/>
            </a:ext>
          </a:extLst>
        </xdr:cNvPr>
        <xdr:cNvCxnSpPr/>
      </xdr:nvCxnSpPr>
      <xdr:spPr>
        <a:xfrm>
          <a:off x="12072620" y="13479780"/>
          <a:ext cx="78232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84455</xdr:rowOff>
    </xdr:from>
    <xdr:to>
      <xdr:col>67</xdr:col>
      <xdr:colOff>101600</xdr:colOff>
      <xdr:row>80</xdr:row>
      <xdr:rowOff>14605</xdr:rowOff>
    </xdr:to>
    <xdr:sp textlink="">
      <xdr:nvSpPr>
        <xdr:cNvPr id="571" name="楕円 570">
          <a:extLst>
            <a:ext uri="{FF2B5EF4-FFF2-40B4-BE49-F238E27FC236}">
              <a16:creationId xmlns:a16="http://schemas.microsoft.com/office/drawing/2014/main" id="{2BE2F70B-A225-48F1-9290-654091AFF99F}"/>
            </a:ext>
          </a:extLst>
        </xdr:cNvPr>
        <xdr:cNvSpPr/>
      </xdr:nvSpPr>
      <xdr:spPr>
        <a:xfrm>
          <a:off x="11231880" y="133280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135255</xdr:rowOff>
    </xdr:from>
    <xdr:to>
      <xdr:col>71</xdr:col>
      <xdr:colOff>177800</xdr:colOff>
      <xdr:row>80</xdr:row>
      <xdr:rowOff>68580</xdr:rowOff>
    </xdr:to>
    <xdr:cxnSp macro="">
      <xdr:nvCxnSpPr>
        <xdr:cNvPr id="572" name="直線コネクタ 571">
          <a:extLst>
            <a:ext uri="{FF2B5EF4-FFF2-40B4-BE49-F238E27FC236}">
              <a16:creationId xmlns:a16="http://schemas.microsoft.com/office/drawing/2014/main" id="{9C09D8E6-9FCC-40A7-BFAC-55FD0A15CAE3}"/>
            </a:ext>
          </a:extLst>
        </xdr:cNvPr>
        <xdr:cNvCxnSpPr/>
      </xdr:nvCxnSpPr>
      <xdr:spPr>
        <a:xfrm>
          <a:off x="11282680" y="13378815"/>
          <a:ext cx="789940" cy="100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30497</xdr:rowOff>
    </xdr:from>
    <xdr:ext cx="405111" cy="259045"/>
    <xdr:sp textlink="">
      <xdr:nvSpPr>
        <xdr:cNvPr id="573" name="n_1aveValue【消防施設】&#10;有形固定資産減価償却率">
          <a:extLst>
            <a:ext uri="{FF2B5EF4-FFF2-40B4-BE49-F238E27FC236}">
              <a16:creationId xmlns:a16="http://schemas.microsoft.com/office/drawing/2014/main" id="{D16F20B9-34F1-4EA6-86B8-8DBCBD8D76A9}"/>
            </a:ext>
          </a:extLst>
        </xdr:cNvPr>
        <xdr:cNvSpPr txBox="1"/>
      </xdr:nvSpPr>
      <xdr:spPr>
        <a:xfrm>
          <a:off x="13437244" y="1394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15257</xdr:rowOff>
    </xdr:from>
    <xdr:ext cx="405111" cy="259045"/>
    <xdr:sp textlink="">
      <xdr:nvSpPr>
        <xdr:cNvPr id="574" name="n_2aveValue【消防施設】&#10;有形固定資産減価償却率">
          <a:extLst>
            <a:ext uri="{FF2B5EF4-FFF2-40B4-BE49-F238E27FC236}">
              <a16:creationId xmlns:a16="http://schemas.microsoft.com/office/drawing/2014/main" id="{55417204-19AB-4970-959F-D5EF11E30AAF}"/>
            </a:ext>
          </a:extLst>
        </xdr:cNvPr>
        <xdr:cNvSpPr txBox="1"/>
      </xdr:nvSpPr>
      <xdr:spPr>
        <a:xfrm>
          <a:off x="12675244" y="13929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167657</xdr:rowOff>
    </xdr:from>
    <xdr:ext cx="405111" cy="259045"/>
    <xdr:sp textlink="">
      <xdr:nvSpPr>
        <xdr:cNvPr id="575" name="n_3aveValue【消防施設】&#10;有形固定資産減価償却率">
          <a:extLst>
            <a:ext uri="{FF2B5EF4-FFF2-40B4-BE49-F238E27FC236}">
              <a16:creationId xmlns:a16="http://schemas.microsoft.com/office/drawing/2014/main" id="{8C75E79F-5A97-441B-BE18-505A473B0190}"/>
            </a:ext>
          </a:extLst>
        </xdr:cNvPr>
        <xdr:cNvSpPr txBox="1"/>
      </xdr:nvSpPr>
      <xdr:spPr>
        <a:xfrm>
          <a:off x="11900544" y="13914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51452</xdr:rowOff>
    </xdr:from>
    <xdr:ext cx="405111" cy="259045"/>
    <xdr:sp textlink="">
      <xdr:nvSpPr>
        <xdr:cNvPr id="576" name="n_4aveValue【消防施設】&#10;有形固定資産減価償却率">
          <a:extLst>
            <a:ext uri="{FF2B5EF4-FFF2-40B4-BE49-F238E27FC236}">
              <a16:creationId xmlns:a16="http://schemas.microsoft.com/office/drawing/2014/main" id="{0953EDC5-3284-4A01-8F19-8C28BEB711E4}"/>
            </a:ext>
          </a:extLst>
        </xdr:cNvPr>
        <xdr:cNvSpPr txBox="1"/>
      </xdr:nvSpPr>
      <xdr:spPr>
        <a:xfrm>
          <a:off x="11102984" y="13797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4463</xdr:rowOff>
    </xdr:from>
    <xdr:ext cx="405111" cy="259045"/>
    <xdr:sp textlink="">
      <xdr:nvSpPr>
        <xdr:cNvPr id="577" name="n_1mainValue【消防施設】&#10;有形固定資産減価償却率">
          <a:extLst>
            <a:ext uri="{FF2B5EF4-FFF2-40B4-BE49-F238E27FC236}">
              <a16:creationId xmlns:a16="http://schemas.microsoft.com/office/drawing/2014/main" id="{87FFA05B-A721-474E-ABCF-BE865CDA202D}"/>
            </a:ext>
          </a:extLst>
        </xdr:cNvPr>
        <xdr:cNvSpPr txBox="1"/>
      </xdr:nvSpPr>
      <xdr:spPr>
        <a:xfrm>
          <a:off x="13437244" y="13415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67327</xdr:rowOff>
    </xdr:from>
    <xdr:ext cx="405111" cy="259045"/>
    <xdr:sp textlink="">
      <xdr:nvSpPr>
        <xdr:cNvPr id="578" name="n_2mainValue【消防施設】&#10;有形固定資産減価償却率">
          <a:extLst>
            <a:ext uri="{FF2B5EF4-FFF2-40B4-BE49-F238E27FC236}">
              <a16:creationId xmlns:a16="http://schemas.microsoft.com/office/drawing/2014/main" id="{E1222255-5826-480A-9F85-727817994EFE}"/>
            </a:ext>
          </a:extLst>
        </xdr:cNvPr>
        <xdr:cNvSpPr txBox="1"/>
      </xdr:nvSpPr>
      <xdr:spPr>
        <a:xfrm>
          <a:off x="12675244" y="13310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135907</xdr:rowOff>
    </xdr:from>
    <xdr:ext cx="405111" cy="259045"/>
    <xdr:sp textlink="">
      <xdr:nvSpPr>
        <xdr:cNvPr id="579" name="n_3mainValue【消防施設】&#10;有形固定資産減価償却率">
          <a:extLst>
            <a:ext uri="{FF2B5EF4-FFF2-40B4-BE49-F238E27FC236}">
              <a16:creationId xmlns:a16="http://schemas.microsoft.com/office/drawing/2014/main" id="{3238836F-C38E-4597-9227-81A51436580F}"/>
            </a:ext>
          </a:extLst>
        </xdr:cNvPr>
        <xdr:cNvSpPr txBox="1"/>
      </xdr:nvSpPr>
      <xdr:spPr>
        <a:xfrm>
          <a:off x="11900544" y="1321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31132</xdr:rowOff>
    </xdr:from>
    <xdr:ext cx="405111" cy="259045"/>
    <xdr:sp textlink="">
      <xdr:nvSpPr>
        <xdr:cNvPr id="580" name="n_4mainValue【消防施設】&#10;有形固定資産減価償却率">
          <a:extLst>
            <a:ext uri="{FF2B5EF4-FFF2-40B4-BE49-F238E27FC236}">
              <a16:creationId xmlns:a16="http://schemas.microsoft.com/office/drawing/2014/main" id="{7E557CF1-C4AC-4CFC-8D1D-5A5B6DE87E76}"/>
            </a:ext>
          </a:extLst>
        </xdr:cNvPr>
        <xdr:cNvSpPr txBox="1"/>
      </xdr:nvSpPr>
      <xdr:spPr>
        <a:xfrm>
          <a:off x="11102984" y="1310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textlink="">
      <xdr:nvSpPr>
        <xdr:cNvPr id="581" name="正方形/長方形 580">
          <a:extLst>
            <a:ext uri="{FF2B5EF4-FFF2-40B4-BE49-F238E27FC236}">
              <a16:creationId xmlns:a16="http://schemas.microsoft.com/office/drawing/2014/main" id="{490AD2BD-4F74-4351-A7B8-73978E8CE1B8}"/>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textlink="">
      <xdr:nvSpPr>
        <xdr:cNvPr id="582" name="正方形/長方形 581">
          <a:extLst>
            <a:ext uri="{FF2B5EF4-FFF2-40B4-BE49-F238E27FC236}">
              <a16:creationId xmlns:a16="http://schemas.microsoft.com/office/drawing/2014/main" id="{9E440664-A84D-4EA4-8F5B-29214722E557}"/>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textlink="">
      <xdr:nvSpPr>
        <xdr:cNvPr id="583" name="正方形/長方形 582">
          <a:extLst>
            <a:ext uri="{FF2B5EF4-FFF2-40B4-BE49-F238E27FC236}">
              <a16:creationId xmlns:a16="http://schemas.microsoft.com/office/drawing/2014/main" id="{F2A0E17A-DFC0-4B05-845F-88877F4B43B2}"/>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textlink="">
      <xdr:nvSpPr>
        <xdr:cNvPr id="584" name="正方形/長方形 583">
          <a:extLst>
            <a:ext uri="{FF2B5EF4-FFF2-40B4-BE49-F238E27FC236}">
              <a16:creationId xmlns:a16="http://schemas.microsoft.com/office/drawing/2014/main" id="{A655FA67-30BA-43E0-93DD-2825A82C9879}"/>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textlink="">
      <xdr:nvSpPr>
        <xdr:cNvPr id="585" name="正方形/長方形 584">
          <a:extLst>
            <a:ext uri="{FF2B5EF4-FFF2-40B4-BE49-F238E27FC236}">
              <a16:creationId xmlns:a16="http://schemas.microsoft.com/office/drawing/2014/main" id="{6D5360F0-F855-4C4A-B9F1-FC71CB2FCB9F}"/>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textlink="">
      <xdr:nvSpPr>
        <xdr:cNvPr id="586" name="正方形/長方形 585">
          <a:extLst>
            <a:ext uri="{FF2B5EF4-FFF2-40B4-BE49-F238E27FC236}">
              <a16:creationId xmlns:a16="http://schemas.microsoft.com/office/drawing/2014/main" id="{2301AD89-87D6-4C8B-A612-6A700312764E}"/>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73</xdr:row>
      <xdr:rowOff>158750</xdr:rowOff>
    </xdr:from>
    <xdr:to>
      <xdr:col>116</xdr:col>
      <xdr:colOff>0</xdr:colOff>
      <xdr:row>75</xdr:row>
      <xdr:rowOff>69850</xdr:rowOff>
    </xdr:to>
    <xdr:sp textlink="">
      <xdr:nvSpPr>
        <xdr:cNvPr id="587" name="正方形/長方形 586">
          <a:extLst>
            <a:ext uri="{FF2B5EF4-FFF2-40B4-BE49-F238E27FC236}">
              <a16:creationId xmlns:a16="http://schemas.microsoft.com/office/drawing/2014/main" id="{F419F3A4-3A16-44E8-8546-ACD085F13754}"/>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textlink="">
      <xdr:nvSpPr>
        <xdr:cNvPr id="588" name="正方形/長方形 587">
          <a:extLst>
            <a:ext uri="{FF2B5EF4-FFF2-40B4-BE49-F238E27FC236}">
              <a16:creationId xmlns:a16="http://schemas.microsoft.com/office/drawing/2014/main" id="{36872B98-2116-4DC9-B21A-683415444BC1}"/>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textlink="">
      <xdr:nvSpPr>
        <xdr:cNvPr id="589" name="テキスト ボックス 588">
          <a:extLst>
            <a:ext uri="{FF2B5EF4-FFF2-40B4-BE49-F238E27FC236}">
              <a16:creationId xmlns:a16="http://schemas.microsoft.com/office/drawing/2014/main" id="{55255644-E77F-440F-9552-D6B6AE8531E6}"/>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0" name="直線コネクタ 589">
          <a:extLst>
            <a:ext uri="{FF2B5EF4-FFF2-40B4-BE49-F238E27FC236}">
              <a16:creationId xmlns:a16="http://schemas.microsoft.com/office/drawing/2014/main" id="{8DB4850D-36BC-47B9-A20F-C3328525AAD7}"/>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91" name="直線コネクタ 590">
          <a:extLst>
            <a:ext uri="{FF2B5EF4-FFF2-40B4-BE49-F238E27FC236}">
              <a16:creationId xmlns:a16="http://schemas.microsoft.com/office/drawing/2014/main" id="{E563AAC0-7A0A-4A37-8355-DF08FA2427F2}"/>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textlink="">
      <xdr:nvSpPr>
        <xdr:cNvPr id="592" name="テキスト ボックス 591">
          <a:extLst>
            <a:ext uri="{FF2B5EF4-FFF2-40B4-BE49-F238E27FC236}">
              <a16:creationId xmlns:a16="http://schemas.microsoft.com/office/drawing/2014/main" id="{B8D3F21D-2877-4B98-82EE-195C00BA0D6D}"/>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93" name="直線コネクタ 592">
          <a:extLst>
            <a:ext uri="{FF2B5EF4-FFF2-40B4-BE49-F238E27FC236}">
              <a16:creationId xmlns:a16="http://schemas.microsoft.com/office/drawing/2014/main" id="{4A7F9CDC-4472-4F97-8D28-7E5A30645031}"/>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textlink="">
      <xdr:nvSpPr>
        <xdr:cNvPr id="594" name="テキスト ボックス 593">
          <a:extLst>
            <a:ext uri="{FF2B5EF4-FFF2-40B4-BE49-F238E27FC236}">
              <a16:creationId xmlns:a16="http://schemas.microsoft.com/office/drawing/2014/main" id="{4288C0D6-538E-4BD0-AC75-CFC7610B6B15}"/>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595" name="直線コネクタ 594">
          <a:extLst>
            <a:ext uri="{FF2B5EF4-FFF2-40B4-BE49-F238E27FC236}">
              <a16:creationId xmlns:a16="http://schemas.microsoft.com/office/drawing/2014/main" id="{D728FECA-A3F3-4708-B9FC-CBB938B6DC00}"/>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textlink="">
      <xdr:nvSpPr>
        <xdr:cNvPr id="596" name="テキスト ボックス 595">
          <a:extLst>
            <a:ext uri="{FF2B5EF4-FFF2-40B4-BE49-F238E27FC236}">
              <a16:creationId xmlns:a16="http://schemas.microsoft.com/office/drawing/2014/main" id="{7016BA2E-8F77-4DC6-9BED-9F3708CFEBFA}"/>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597" name="直線コネクタ 596">
          <a:extLst>
            <a:ext uri="{FF2B5EF4-FFF2-40B4-BE49-F238E27FC236}">
              <a16:creationId xmlns:a16="http://schemas.microsoft.com/office/drawing/2014/main" id="{E6115753-36AD-4C19-BF70-53F07871E997}"/>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textlink="">
      <xdr:nvSpPr>
        <xdr:cNvPr id="598" name="テキスト ボックス 597">
          <a:extLst>
            <a:ext uri="{FF2B5EF4-FFF2-40B4-BE49-F238E27FC236}">
              <a16:creationId xmlns:a16="http://schemas.microsoft.com/office/drawing/2014/main" id="{AA939C95-30AE-431B-B456-14B2E0FF285A}"/>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9" name="直線コネクタ 598">
          <a:extLst>
            <a:ext uri="{FF2B5EF4-FFF2-40B4-BE49-F238E27FC236}">
              <a16:creationId xmlns:a16="http://schemas.microsoft.com/office/drawing/2014/main" id="{4DC66447-C5A2-4E2E-B0A1-E3EEEC4F2AA0}"/>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textlink="">
      <xdr:nvSpPr>
        <xdr:cNvPr id="600" name="テキスト ボックス 599">
          <a:extLst>
            <a:ext uri="{FF2B5EF4-FFF2-40B4-BE49-F238E27FC236}">
              <a16:creationId xmlns:a16="http://schemas.microsoft.com/office/drawing/2014/main" id="{6F7C9982-6AE4-4823-B1DB-996DD9D32C18}"/>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textlink="">
      <xdr:nvSpPr>
        <xdr:cNvPr id="601" name="【消防施設】&#10;一人当たり面積グラフ枠">
          <a:extLst>
            <a:ext uri="{FF2B5EF4-FFF2-40B4-BE49-F238E27FC236}">
              <a16:creationId xmlns:a16="http://schemas.microsoft.com/office/drawing/2014/main" id="{7C5809C3-4D71-4E1C-996C-8C018EC6CF36}"/>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602" name="直線コネクタ 601">
          <a:extLst>
            <a:ext uri="{FF2B5EF4-FFF2-40B4-BE49-F238E27FC236}">
              <a16:creationId xmlns:a16="http://schemas.microsoft.com/office/drawing/2014/main" id="{E1216EAD-9764-4B01-80F1-A64F1F0E85F0}"/>
            </a:ext>
          </a:extLst>
        </xdr:cNvPr>
        <xdr:cNvCxnSpPr/>
      </xdr:nvCxnSpPr>
      <xdr:spPr>
        <a:xfrm flipV="1">
          <a:off x="19509104" y="13141452"/>
          <a:ext cx="0" cy="1299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textlink="">
      <xdr:nvSpPr>
        <xdr:cNvPr id="603" name="【消防施設】&#10;一人当たり面積最小値テキスト">
          <a:extLst>
            <a:ext uri="{FF2B5EF4-FFF2-40B4-BE49-F238E27FC236}">
              <a16:creationId xmlns:a16="http://schemas.microsoft.com/office/drawing/2014/main" id="{7A422914-7BB1-4964-B2F1-D1AC1CADBC3D}"/>
            </a:ext>
          </a:extLst>
        </xdr:cNvPr>
        <xdr:cNvSpPr txBox="1"/>
      </xdr:nvSpPr>
      <xdr:spPr>
        <a:xfrm>
          <a:off x="19547840" y="14445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604" name="直線コネクタ 603">
          <a:extLst>
            <a:ext uri="{FF2B5EF4-FFF2-40B4-BE49-F238E27FC236}">
              <a16:creationId xmlns:a16="http://schemas.microsoft.com/office/drawing/2014/main" id="{E63E3C42-858F-457F-A039-0224F533477B}"/>
            </a:ext>
          </a:extLst>
        </xdr:cNvPr>
        <xdr:cNvCxnSpPr/>
      </xdr:nvCxnSpPr>
      <xdr:spPr>
        <a:xfrm>
          <a:off x="19443700" y="144414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textlink="">
      <xdr:nvSpPr>
        <xdr:cNvPr id="605" name="【消防施設】&#10;一人当たり面積最大値テキスト">
          <a:extLst>
            <a:ext uri="{FF2B5EF4-FFF2-40B4-BE49-F238E27FC236}">
              <a16:creationId xmlns:a16="http://schemas.microsoft.com/office/drawing/2014/main" id="{B9EDEC90-E135-47DD-8ADA-F4A211130FF5}"/>
            </a:ext>
          </a:extLst>
        </xdr:cNvPr>
        <xdr:cNvSpPr txBox="1"/>
      </xdr:nvSpPr>
      <xdr:spPr>
        <a:xfrm>
          <a:off x="19547840" y="12920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606" name="直線コネクタ 605">
          <a:extLst>
            <a:ext uri="{FF2B5EF4-FFF2-40B4-BE49-F238E27FC236}">
              <a16:creationId xmlns:a16="http://schemas.microsoft.com/office/drawing/2014/main" id="{3C81348C-70D4-4410-943A-D1E395179A06}"/>
            </a:ext>
          </a:extLst>
        </xdr:cNvPr>
        <xdr:cNvCxnSpPr/>
      </xdr:nvCxnSpPr>
      <xdr:spPr>
        <a:xfrm>
          <a:off x="19443700" y="131414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6875</xdr:rowOff>
    </xdr:from>
    <xdr:ext cx="469744" cy="259045"/>
    <xdr:sp textlink="">
      <xdr:nvSpPr>
        <xdr:cNvPr id="607" name="【消防施設】&#10;一人当たり面積平均値テキスト">
          <a:extLst>
            <a:ext uri="{FF2B5EF4-FFF2-40B4-BE49-F238E27FC236}">
              <a16:creationId xmlns:a16="http://schemas.microsoft.com/office/drawing/2014/main" id="{BEF2F8AE-4B5D-43BC-BBF1-FEF6D32308BA}"/>
            </a:ext>
          </a:extLst>
        </xdr:cNvPr>
        <xdr:cNvSpPr txBox="1"/>
      </xdr:nvSpPr>
      <xdr:spPr>
        <a:xfrm>
          <a:off x="19547840" y="140886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textlink="">
      <xdr:nvSpPr>
        <xdr:cNvPr id="608" name="フローチャート: 判断 607">
          <a:extLst>
            <a:ext uri="{FF2B5EF4-FFF2-40B4-BE49-F238E27FC236}">
              <a16:creationId xmlns:a16="http://schemas.microsoft.com/office/drawing/2014/main" id="{A6DAD40A-0769-4284-9A6B-A53E2401F700}"/>
            </a:ext>
          </a:extLst>
        </xdr:cNvPr>
        <xdr:cNvSpPr/>
      </xdr:nvSpPr>
      <xdr:spPr>
        <a:xfrm>
          <a:off x="19458940" y="1411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textlink="">
      <xdr:nvSpPr>
        <xdr:cNvPr id="609" name="フローチャート: 判断 608">
          <a:extLst>
            <a:ext uri="{FF2B5EF4-FFF2-40B4-BE49-F238E27FC236}">
              <a16:creationId xmlns:a16="http://schemas.microsoft.com/office/drawing/2014/main" id="{D730C00C-40AD-4306-A8B5-09115E87D8AF}"/>
            </a:ext>
          </a:extLst>
        </xdr:cNvPr>
        <xdr:cNvSpPr/>
      </xdr:nvSpPr>
      <xdr:spPr>
        <a:xfrm>
          <a:off x="18735040" y="141147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textlink="">
      <xdr:nvSpPr>
        <xdr:cNvPr id="610" name="フローチャート: 判断 609">
          <a:extLst>
            <a:ext uri="{FF2B5EF4-FFF2-40B4-BE49-F238E27FC236}">
              <a16:creationId xmlns:a16="http://schemas.microsoft.com/office/drawing/2014/main" id="{02C82C97-34B7-4626-8B78-3C5C90D7A24C}"/>
            </a:ext>
          </a:extLst>
        </xdr:cNvPr>
        <xdr:cNvSpPr/>
      </xdr:nvSpPr>
      <xdr:spPr>
        <a:xfrm>
          <a:off x="17937480" y="14123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textlink="">
      <xdr:nvSpPr>
        <xdr:cNvPr id="611" name="フローチャート: 判断 610">
          <a:extLst>
            <a:ext uri="{FF2B5EF4-FFF2-40B4-BE49-F238E27FC236}">
              <a16:creationId xmlns:a16="http://schemas.microsoft.com/office/drawing/2014/main" id="{BBFAECB7-6A4C-4464-9A68-832C8AD51F34}"/>
            </a:ext>
          </a:extLst>
        </xdr:cNvPr>
        <xdr:cNvSpPr/>
      </xdr:nvSpPr>
      <xdr:spPr>
        <a:xfrm>
          <a:off x="17162780" y="1411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21589</xdr:rowOff>
    </xdr:from>
    <xdr:to>
      <xdr:col>98</xdr:col>
      <xdr:colOff>38100</xdr:colOff>
      <xdr:row>83</xdr:row>
      <xdr:rowOff>123189</xdr:rowOff>
    </xdr:to>
    <xdr:sp textlink="">
      <xdr:nvSpPr>
        <xdr:cNvPr id="612" name="フローチャート: 判断 611">
          <a:extLst>
            <a:ext uri="{FF2B5EF4-FFF2-40B4-BE49-F238E27FC236}">
              <a16:creationId xmlns:a16="http://schemas.microsoft.com/office/drawing/2014/main" id="{6511582A-D46E-47D2-9A60-59280E48750B}"/>
            </a:ext>
          </a:extLst>
        </xdr:cNvPr>
        <xdr:cNvSpPr/>
      </xdr:nvSpPr>
      <xdr:spPr>
        <a:xfrm>
          <a:off x="16388080" y="1393570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textlink="">
      <xdr:nvSpPr>
        <xdr:cNvPr id="613" name="テキスト ボックス 612">
          <a:extLst>
            <a:ext uri="{FF2B5EF4-FFF2-40B4-BE49-F238E27FC236}">
              <a16:creationId xmlns:a16="http://schemas.microsoft.com/office/drawing/2014/main" id="{B969A0D5-BB65-4242-90B8-6C7ACEC05BFC}"/>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textlink="">
      <xdr:nvSpPr>
        <xdr:cNvPr id="614" name="テキスト ボックス 613">
          <a:extLst>
            <a:ext uri="{FF2B5EF4-FFF2-40B4-BE49-F238E27FC236}">
              <a16:creationId xmlns:a16="http://schemas.microsoft.com/office/drawing/2014/main" id="{2DA5D7B2-3311-47CB-9A83-CF0FCF516CB1}"/>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textlink="">
      <xdr:nvSpPr>
        <xdr:cNvPr id="615" name="テキスト ボックス 614">
          <a:extLst>
            <a:ext uri="{FF2B5EF4-FFF2-40B4-BE49-F238E27FC236}">
              <a16:creationId xmlns:a16="http://schemas.microsoft.com/office/drawing/2014/main" id="{34026DA6-F73D-4FDB-85D7-F577DA736DB2}"/>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textlink="">
      <xdr:nvSpPr>
        <xdr:cNvPr id="616" name="テキスト ボックス 615">
          <a:extLst>
            <a:ext uri="{FF2B5EF4-FFF2-40B4-BE49-F238E27FC236}">
              <a16:creationId xmlns:a16="http://schemas.microsoft.com/office/drawing/2014/main" id="{16B8964B-B38E-4818-95C8-FA9D617C25BE}"/>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textlink="">
      <xdr:nvSpPr>
        <xdr:cNvPr id="617" name="テキスト ボックス 616">
          <a:extLst>
            <a:ext uri="{FF2B5EF4-FFF2-40B4-BE49-F238E27FC236}">
              <a16:creationId xmlns:a16="http://schemas.microsoft.com/office/drawing/2014/main" id="{3541288C-888B-41A5-A8C1-0C511B302D42}"/>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1015</xdr:rowOff>
    </xdr:from>
    <xdr:to>
      <xdr:col>116</xdr:col>
      <xdr:colOff>114300</xdr:colOff>
      <xdr:row>84</xdr:row>
      <xdr:rowOff>102615</xdr:rowOff>
    </xdr:to>
    <xdr:sp textlink="">
      <xdr:nvSpPr>
        <xdr:cNvPr id="618" name="楕円 617">
          <a:extLst>
            <a:ext uri="{FF2B5EF4-FFF2-40B4-BE49-F238E27FC236}">
              <a16:creationId xmlns:a16="http://schemas.microsoft.com/office/drawing/2014/main" id="{502D7E04-9C71-4632-B1DE-5CA4C76BA288}"/>
            </a:ext>
          </a:extLst>
        </xdr:cNvPr>
        <xdr:cNvSpPr/>
      </xdr:nvSpPr>
      <xdr:spPr>
        <a:xfrm>
          <a:off x="19458940" y="14082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23892</xdr:rowOff>
    </xdr:from>
    <xdr:ext cx="469744" cy="259045"/>
    <xdr:sp textlink="">
      <xdr:nvSpPr>
        <xdr:cNvPr id="619" name="【消防施設】&#10;一人当たり面積該当値テキスト">
          <a:extLst>
            <a:ext uri="{FF2B5EF4-FFF2-40B4-BE49-F238E27FC236}">
              <a16:creationId xmlns:a16="http://schemas.microsoft.com/office/drawing/2014/main" id="{DA3D6984-F366-437C-A9C6-2E3F372C8D32}"/>
            </a:ext>
          </a:extLst>
        </xdr:cNvPr>
        <xdr:cNvSpPr txBox="1"/>
      </xdr:nvSpPr>
      <xdr:spPr>
        <a:xfrm>
          <a:off x="19547840" y="13938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1015</xdr:rowOff>
    </xdr:from>
    <xdr:to>
      <xdr:col>112</xdr:col>
      <xdr:colOff>38100</xdr:colOff>
      <xdr:row>84</xdr:row>
      <xdr:rowOff>102615</xdr:rowOff>
    </xdr:to>
    <xdr:sp textlink="">
      <xdr:nvSpPr>
        <xdr:cNvPr id="620" name="楕円 619">
          <a:extLst>
            <a:ext uri="{FF2B5EF4-FFF2-40B4-BE49-F238E27FC236}">
              <a16:creationId xmlns:a16="http://schemas.microsoft.com/office/drawing/2014/main" id="{60D1F475-0DB9-4189-8907-EF3CC79A4718}"/>
            </a:ext>
          </a:extLst>
        </xdr:cNvPr>
        <xdr:cNvSpPr/>
      </xdr:nvSpPr>
      <xdr:spPr>
        <a:xfrm>
          <a:off x="18735040" y="140827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51815</xdr:rowOff>
    </xdr:from>
    <xdr:to>
      <xdr:col>116</xdr:col>
      <xdr:colOff>63500</xdr:colOff>
      <xdr:row>84</xdr:row>
      <xdr:rowOff>51815</xdr:rowOff>
    </xdr:to>
    <xdr:cxnSp macro="">
      <xdr:nvCxnSpPr>
        <xdr:cNvPr id="621" name="直線コネクタ 620">
          <a:extLst>
            <a:ext uri="{FF2B5EF4-FFF2-40B4-BE49-F238E27FC236}">
              <a16:creationId xmlns:a16="http://schemas.microsoft.com/office/drawing/2014/main" id="{0E4E24DD-A467-4CAB-8B2B-337FA26F7EE4}"/>
            </a:ext>
          </a:extLst>
        </xdr:cNvPr>
        <xdr:cNvCxnSpPr/>
      </xdr:nvCxnSpPr>
      <xdr:spPr>
        <a:xfrm>
          <a:off x="18778220" y="14133575"/>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5587</xdr:rowOff>
    </xdr:from>
    <xdr:to>
      <xdr:col>107</xdr:col>
      <xdr:colOff>101600</xdr:colOff>
      <xdr:row>84</xdr:row>
      <xdr:rowOff>107187</xdr:rowOff>
    </xdr:to>
    <xdr:sp textlink="">
      <xdr:nvSpPr>
        <xdr:cNvPr id="622" name="楕円 621">
          <a:extLst>
            <a:ext uri="{FF2B5EF4-FFF2-40B4-BE49-F238E27FC236}">
              <a16:creationId xmlns:a16="http://schemas.microsoft.com/office/drawing/2014/main" id="{7BE6559C-06DC-4569-9AF9-0C5D3667B541}"/>
            </a:ext>
          </a:extLst>
        </xdr:cNvPr>
        <xdr:cNvSpPr/>
      </xdr:nvSpPr>
      <xdr:spPr>
        <a:xfrm>
          <a:off x="17937480" y="14087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51815</xdr:rowOff>
    </xdr:from>
    <xdr:to>
      <xdr:col>111</xdr:col>
      <xdr:colOff>177800</xdr:colOff>
      <xdr:row>84</xdr:row>
      <xdr:rowOff>56387</xdr:rowOff>
    </xdr:to>
    <xdr:cxnSp macro="">
      <xdr:nvCxnSpPr>
        <xdr:cNvPr id="623" name="直線コネクタ 622">
          <a:extLst>
            <a:ext uri="{FF2B5EF4-FFF2-40B4-BE49-F238E27FC236}">
              <a16:creationId xmlns:a16="http://schemas.microsoft.com/office/drawing/2014/main" id="{CEB63509-2021-4A93-90C2-C7FA79D847CC}"/>
            </a:ext>
          </a:extLst>
        </xdr:cNvPr>
        <xdr:cNvCxnSpPr/>
      </xdr:nvCxnSpPr>
      <xdr:spPr>
        <a:xfrm flipV="1">
          <a:off x="17988280" y="14133575"/>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5587</xdr:rowOff>
    </xdr:from>
    <xdr:to>
      <xdr:col>102</xdr:col>
      <xdr:colOff>165100</xdr:colOff>
      <xdr:row>84</xdr:row>
      <xdr:rowOff>107187</xdr:rowOff>
    </xdr:to>
    <xdr:sp textlink="">
      <xdr:nvSpPr>
        <xdr:cNvPr id="624" name="楕円 623">
          <a:extLst>
            <a:ext uri="{FF2B5EF4-FFF2-40B4-BE49-F238E27FC236}">
              <a16:creationId xmlns:a16="http://schemas.microsoft.com/office/drawing/2014/main" id="{6866D852-45C4-4581-9EB0-95586FEF2734}"/>
            </a:ext>
          </a:extLst>
        </xdr:cNvPr>
        <xdr:cNvSpPr/>
      </xdr:nvSpPr>
      <xdr:spPr>
        <a:xfrm>
          <a:off x="17162780" y="14087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56387</xdr:rowOff>
    </xdr:from>
    <xdr:to>
      <xdr:col>107</xdr:col>
      <xdr:colOff>50800</xdr:colOff>
      <xdr:row>84</xdr:row>
      <xdr:rowOff>56387</xdr:rowOff>
    </xdr:to>
    <xdr:cxnSp macro="">
      <xdr:nvCxnSpPr>
        <xdr:cNvPr id="625" name="直線コネクタ 624">
          <a:extLst>
            <a:ext uri="{FF2B5EF4-FFF2-40B4-BE49-F238E27FC236}">
              <a16:creationId xmlns:a16="http://schemas.microsoft.com/office/drawing/2014/main" id="{459E20E6-072C-48F6-81D1-8DC94087A391}"/>
            </a:ext>
          </a:extLst>
        </xdr:cNvPr>
        <xdr:cNvCxnSpPr/>
      </xdr:nvCxnSpPr>
      <xdr:spPr>
        <a:xfrm>
          <a:off x="17213580" y="14138147"/>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23876</xdr:rowOff>
    </xdr:from>
    <xdr:to>
      <xdr:col>98</xdr:col>
      <xdr:colOff>38100</xdr:colOff>
      <xdr:row>84</xdr:row>
      <xdr:rowOff>125476</xdr:rowOff>
    </xdr:to>
    <xdr:sp textlink="">
      <xdr:nvSpPr>
        <xdr:cNvPr id="626" name="楕円 625">
          <a:extLst>
            <a:ext uri="{FF2B5EF4-FFF2-40B4-BE49-F238E27FC236}">
              <a16:creationId xmlns:a16="http://schemas.microsoft.com/office/drawing/2014/main" id="{77926C31-7DD0-4C29-BFAB-AE9F99845706}"/>
            </a:ext>
          </a:extLst>
        </xdr:cNvPr>
        <xdr:cNvSpPr/>
      </xdr:nvSpPr>
      <xdr:spPr>
        <a:xfrm>
          <a:off x="16388080" y="1410563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56387</xdr:rowOff>
    </xdr:from>
    <xdr:to>
      <xdr:col>102</xdr:col>
      <xdr:colOff>114300</xdr:colOff>
      <xdr:row>84</xdr:row>
      <xdr:rowOff>74676</xdr:rowOff>
    </xdr:to>
    <xdr:cxnSp macro="">
      <xdr:nvCxnSpPr>
        <xdr:cNvPr id="627" name="直線コネクタ 626">
          <a:extLst>
            <a:ext uri="{FF2B5EF4-FFF2-40B4-BE49-F238E27FC236}">
              <a16:creationId xmlns:a16="http://schemas.microsoft.com/office/drawing/2014/main" id="{F916704E-BAA8-44A0-803E-577BE12582F4}"/>
            </a:ext>
          </a:extLst>
        </xdr:cNvPr>
        <xdr:cNvCxnSpPr/>
      </xdr:nvCxnSpPr>
      <xdr:spPr>
        <a:xfrm flipV="1">
          <a:off x="16431260" y="14138147"/>
          <a:ext cx="78232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125747</xdr:rowOff>
    </xdr:from>
    <xdr:ext cx="469744" cy="259045"/>
    <xdr:sp textlink="">
      <xdr:nvSpPr>
        <xdr:cNvPr id="628" name="n_1aveValue【消防施設】&#10;一人当たり面積">
          <a:extLst>
            <a:ext uri="{FF2B5EF4-FFF2-40B4-BE49-F238E27FC236}">
              <a16:creationId xmlns:a16="http://schemas.microsoft.com/office/drawing/2014/main" id="{0DA96040-6201-4F59-AA25-A5D4F8C6E074}"/>
            </a:ext>
          </a:extLst>
        </xdr:cNvPr>
        <xdr:cNvSpPr txBox="1"/>
      </xdr:nvSpPr>
      <xdr:spPr>
        <a:xfrm>
          <a:off x="18561127" y="1420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134890</xdr:rowOff>
    </xdr:from>
    <xdr:ext cx="469744" cy="259045"/>
    <xdr:sp textlink="">
      <xdr:nvSpPr>
        <xdr:cNvPr id="629" name="n_2aveValue【消防施設】&#10;一人当たり面積">
          <a:extLst>
            <a:ext uri="{FF2B5EF4-FFF2-40B4-BE49-F238E27FC236}">
              <a16:creationId xmlns:a16="http://schemas.microsoft.com/office/drawing/2014/main" id="{B6DCEC02-68F0-4165-ADF5-C3F54C543334}"/>
            </a:ext>
          </a:extLst>
        </xdr:cNvPr>
        <xdr:cNvSpPr txBox="1"/>
      </xdr:nvSpPr>
      <xdr:spPr>
        <a:xfrm>
          <a:off x="17776267" y="14216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130319</xdr:rowOff>
    </xdr:from>
    <xdr:ext cx="469744" cy="259045"/>
    <xdr:sp textlink="">
      <xdr:nvSpPr>
        <xdr:cNvPr id="630" name="n_3aveValue【消防施設】&#10;一人当たり面積">
          <a:extLst>
            <a:ext uri="{FF2B5EF4-FFF2-40B4-BE49-F238E27FC236}">
              <a16:creationId xmlns:a16="http://schemas.microsoft.com/office/drawing/2014/main" id="{8E919D0A-8CAE-4423-8106-0FD246739DB3}"/>
            </a:ext>
          </a:extLst>
        </xdr:cNvPr>
        <xdr:cNvSpPr txBox="1"/>
      </xdr:nvSpPr>
      <xdr:spPr>
        <a:xfrm>
          <a:off x="17001567" y="14212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139716</xdr:rowOff>
    </xdr:from>
    <xdr:ext cx="469744" cy="259045"/>
    <xdr:sp textlink="">
      <xdr:nvSpPr>
        <xdr:cNvPr id="631" name="n_4aveValue【消防施設】&#10;一人当たり面積">
          <a:extLst>
            <a:ext uri="{FF2B5EF4-FFF2-40B4-BE49-F238E27FC236}">
              <a16:creationId xmlns:a16="http://schemas.microsoft.com/office/drawing/2014/main" id="{67920BAF-B2FA-4E8A-8080-75BC7300DD38}"/>
            </a:ext>
          </a:extLst>
        </xdr:cNvPr>
        <xdr:cNvSpPr txBox="1"/>
      </xdr:nvSpPr>
      <xdr:spPr>
        <a:xfrm>
          <a:off x="16226867" y="13718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119142</xdr:rowOff>
    </xdr:from>
    <xdr:ext cx="469744" cy="259045"/>
    <xdr:sp textlink="">
      <xdr:nvSpPr>
        <xdr:cNvPr id="632" name="n_1mainValue【消防施設】&#10;一人当たり面積">
          <a:extLst>
            <a:ext uri="{FF2B5EF4-FFF2-40B4-BE49-F238E27FC236}">
              <a16:creationId xmlns:a16="http://schemas.microsoft.com/office/drawing/2014/main" id="{6991FEDC-2620-4F7C-B2CB-12907FCB6230}"/>
            </a:ext>
          </a:extLst>
        </xdr:cNvPr>
        <xdr:cNvSpPr txBox="1"/>
      </xdr:nvSpPr>
      <xdr:spPr>
        <a:xfrm>
          <a:off x="18561127" y="1386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123714</xdr:rowOff>
    </xdr:from>
    <xdr:ext cx="469744" cy="259045"/>
    <xdr:sp textlink="">
      <xdr:nvSpPr>
        <xdr:cNvPr id="633" name="n_2mainValue【消防施設】&#10;一人当たり面積">
          <a:extLst>
            <a:ext uri="{FF2B5EF4-FFF2-40B4-BE49-F238E27FC236}">
              <a16:creationId xmlns:a16="http://schemas.microsoft.com/office/drawing/2014/main" id="{F78B4591-1FDD-4A30-A582-118C0A6E9485}"/>
            </a:ext>
          </a:extLst>
        </xdr:cNvPr>
        <xdr:cNvSpPr txBox="1"/>
      </xdr:nvSpPr>
      <xdr:spPr>
        <a:xfrm>
          <a:off x="17776267" y="13870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123714</xdr:rowOff>
    </xdr:from>
    <xdr:ext cx="469744" cy="259045"/>
    <xdr:sp textlink="">
      <xdr:nvSpPr>
        <xdr:cNvPr id="634" name="n_3mainValue【消防施設】&#10;一人当たり面積">
          <a:extLst>
            <a:ext uri="{FF2B5EF4-FFF2-40B4-BE49-F238E27FC236}">
              <a16:creationId xmlns:a16="http://schemas.microsoft.com/office/drawing/2014/main" id="{A02D516B-A5CE-47B5-8ACE-24997F431C23}"/>
            </a:ext>
          </a:extLst>
        </xdr:cNvPr>
        <xdr:cNvSpPr txBox="1"/>
      </xdr:nvSpPr>
      <xdr:spPr>
        <a:xfrm>
          <a:off x="17001567" y="13870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116603</xdr:rowOff>
    </xdr:from>
    <xdr:ext cx="469744" cy="259045"/>
    <xdr:sp textlink="">
      <xdr:nvSpPr>
        <xdr:cNvPr id="635" name="n_4mainValue【消防施設】&#10;一人当たり面積">
          <a:extLst>
            <a:ext uri="{FF2B5EF4-FFF2-40B4-BE49-F238E27FC236}">
              <a16:creationId xmlns:a16="http://schemas.microsoft.com/office/drawing/2014/main" id="{498EACB9-FE28-49ED-A3CF-37CA15D29231}"/>
            </a:ext>
          </a:extLst>
        </xdr:cNvPr>
        <xdr:cNvSpPr txBox="1"/>
      </xdr:nvSpPr>
      <xdr:spPr>
        <a:xfrm>
          <a:off x="16226867" y="14198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textlink="">
      <xdr:nvSpPr>
        <xdr:cNvPr id="636" name="正方形/長方形 635">
          <a:extLst>
            <a:ext uri="{FF2B5EF4-FFF2-40B4-BE49-F238E27FC236}">
              <a16:creationId xmlns:a16="http://schemas.microsoft.com/office/drawing/2014/main" id="{B44D3807-1D25-46DE-BA63-85F20B46D24F}"/>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textlink="">
      <xdr:nvSpPr>
        <xdr:cNvPr id="637" name="正方形/長方形 636">
          <a:extLst>
            <a:ext uri="{FF2B5EF4-FFF2-40B4-BE49-F238E27FC236}">
              <a16:creationId xmlns:a16="http://schemas.microsoft.com/office/drawing/2014/main" id="{F14A96C1-5D5E-4C76-84AF-579F6D88AD68}"/>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textlink="">
      <xdr:nvSpPr>
        <xdr:cNvPr id="638" name="正方形/長方形 637">
          <a:extLst>
            <a:ext uri="{FF2B5EF4-FFF2-40B4-BE49-F238E27FC236}">
              <a16:creationId xmlns:a16="http://schemas.microsoft.com/office/drawing/2014/main" id="{4648BD03-40EB-427A-AC99-6C1804D2AA21}"/>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textlink="">
      <xdr:nvSpPr>
        <xdr:cNvPr id="639" name="正方形/長方形 638">
          <a:extLst>
            <a:ext uri="{FF2B5EF4-FFF2-40B4-BE49-F238E27FC236}">
              <a16:creationId xmlns:a16="http://schemas.microsoft.com/office/drawing/2014/main" id="{6A499AFE-18CE-4EE6-9BAB-E8047BB0300F}"/>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textlink="">
      <xdr:nvSpPr>
        <xdr:cNvPr id="640" name="正方形/長方形 639">
          <a:extLst>
            <a:ext uri="{FF2B5EF4-FFF2-40B4-BE49-F238E27FC236}">
              <a16:creationId xmlns:a16="http://schemas.microsoft.com/office/drawing/2014/main" id="{329CB162-E8AC-4730-892B-F27BEE573C1A}"/>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textlink="">
      <xdr:nvSpPr>
        <xdr:cNvPr id="641" name="正方形/長方形 640">
          <a:extLst>
            <a:ext uri="{FF2B5EF4-FFF2-40B4-BE49-F238E27FC236}">
              <a16:creationId xmlns:a16="http://schemas.microsoft.com/office/drawing/2014/main" id="{CE0FA6E0-FB55-4EA2-87BE-EC899793A416}"/>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96</xdr:row>
      <xdr:rowOff>25400</xdr:rowOff>
    </xdr:from>
    <xdr:to>
      <xdr:col>85</xdr:col>
      <xdr:colOff>63500</xdr:colOff>
      <xdr:row>97</xdr:row>
      <xdr:rowOff>107950</xdr:rowOff>
    </xdr:to>
    <xdr:sp textlink="">
      <xdr:nvSpPr>
        <xdr:cNvPr id="642" name="正方形/長方形 641">
          <a:extLst>
            <a:ext uri="{FF2B5EF4-FFF2-40B4-BE49-F238E27FC236}">
              <a16:creationId xmlns:a16="http://schemas.microsoft.com/office/drawing/2014/main" id="{7E332E9C-C546-4D7C-A05A-4A11E8A98F47}"/>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textlink="">
      <xdr:nvSpPr>
        <xdr:cNvPr id="643" name="正方形/長方形 642">
          <a:extLst>
            <a:ext uri="{FF2B5EF4-FFF2-40B4-BE49-F238E27FC236}">
              <a16:creationId xmlns:a16="http://schemas.microsoft.com/office/drawing/2014/main" id="{4A744753-0C09-4C91-98CF-DC89C7A0B72C}"/>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textlink="">
      <xdr:nvSpPr>
        <xdr:cNvPr id="644" name="テキスト ボックス 643">
          <a:extLst>
            <a:ext uri="{FF2B5EF4-FFF2-40B4-BE49-F238E27FC236}">
              <a16:creationId xmlns:a16="http://schemas.microsoft.com/office/drawing/2014/main" id="{0A8BB883-4B6A-472E-8C22-A11E7B0531E0}"/>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5" name="直線コネクタ 644">
          <a:extLst>
            <a:ext uri="{FF2B5EF4-FFF2-40B4-BE49-F238E27FC236}">
              <a16:creationId xmlns:a16="http://schemas.microsoft.com/office/drawing/2014/main" id="{144E16A7-AD0A-48D6-AB0A-1E0CB6E6AB1F}"/>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textlink="">
      <xdr:nvSpPr>
        <xdr:cNvPr id="646" name="テキスト ボックス 645">
          <a:extLst>
            <a:ext uri="{FF2B5EF4-FFF2-40B4-BE49-F238E27FC236}">
              <a16:creationId xmlns:a16="http://schemas.microsoft.com/office/drawing/2014/main" id="{B1E3927C-0CE4-4160-8AB6-E68566117324}"/>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7" name="直線コネクタ 646">
          <a:extLst>
            <a:ext uri="{FF2B5EF4-FFF2-40B4-BE49-F238E27FC236}">
              <a16:creationId xmlns:a16="http://schemas.microsoft.com/office/drawing/2014/main" id="{B42A92BB-82E9-4EA5-A3C7-FEF5206C908A}"/>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textlink="">
      <xdr:nvSpPr>
        <xdr:cNvPr id="648" name="テキスト ボックス 647">
          <a:extLst>
            <a:ext uri="{FF2B5EF4-FFF2-40B4-BE49-F238E27FC236}">
              <a16:creationId xmlns:a16="http://schemas.microsoft.com/office/drawing/2014/main" id="{808A5B98-44F2-4FD8-A431-8B78C1093992}"/>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9" name="直線コネクタ 648">
          <a:extLst>
            <a:ext uri="{FF2B5EF4-FFF2-40B4-BE49-F238E27FC236}">
              <a16:creationId xmlns:a16="http://schemas.microsoft.com/office/drawing/2014/main" id="{D82DF87C-E071-46A1-B032-79C2F9CC4BC9}"/>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textlink="">
      <xdr:nvSpPr>
        <xdr:cNvPr id="650" name="テキスト ボックス 649">
          <a:extLst>
            <a:ext uri="{FF2B5EF4-FFF2-40B4-BE49-F238E27FC236}">
              <a16:creationId xmlns:a16="http://schemas.microsoft.com/office/drawing/2014/main" id="{C5563336-AB7C-43C5-A372-61F22E280FF1}"/>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1" name="直線コネクタ 650">
          <a:extLst>
            <a:ext uri="{FF2B5EF4-FFF2-40B4-BE49-F238E27FC236}">
              <a16:creationId xmlns:a16="http://schemas.microsoft.com/office/drawing/2014/main" id="{9AF3DFD9-4DDA-437B-AF26-36B7BCF2C40C}"/>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textlink="">
      <xdr:nvSpPr>
        <xdr:cNvPr id="652" name="テキスト ボックス 651">
          <a:extLst>
            <a:ext uri="{FF2B5EF4-FFF2-40B4-BE49-F238E27FC236}">
              <a16:creationId xmlns:a16="http://schemas.microsoft.com/office/drawing/2014/main" id="{FB0ED324-68D9-47BC-AE95-49D6324E25A2}"/>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3" name="直線コネクタ 652">
          <a:extLst>
            <a:ext uri="{FF2B5EF4-FFF2-40B4-BE49-F238E27FC236}">
              <a16:creationId xmlns:a16="http://schemas.microsoft.com/office/drawing/2014/main" id="{6960BC1D-CD81-4003-831D-A18CE9506FE6}"/>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textlink="">
      <xdr:nvSpPr>
        <xdr:cNvPr id="654" name="テキスト ボックス 653">
          <a:extLst>
            <a:ext uri="{FF2B5EF4-FFF2-40B4-BE49-F238E27FC236}">
              <a16:creationId xmlns:a16="http://schemas.microsoft.com/office/drawing/2014/main" id="{1043FF2E-DC1C-4317-8C09-BAED18991A53}"/>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5" name="直線コネクタ 654">
          <a:extLst>
            <a:ext uri="{FF2B5EF4-FFF2-40B4-BE49-F238E27FC236}">
              <a16:creationId xmlns:a16="http://schemas.microsoft.com/office/drawing/2014/main" id="{5CCC97B3-68AE-47B1-9D97-1870F102E57D}"/>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textlink="">
      <xdr:nvSpPr>
        <xdr:cNvPr id="656" name="テキスト ボックス 655">
          <a:extLst>
            <a:ext uri="{FF2B5EF4-FFF2-40B4-BE49-F238E27FC236}">
              <a16:creationId xmlns:a16="http://schemas.microsoft.com/office/drawing/2014/main" id="{90ECB95D-5973-40F8-BA27-0213BB9B10D2}"/>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7" name="直線コネクタ 656">
          <a:extLst>
            <a:ext uri="{FF2B5EF4-FFF2-40B4-BE49-F238E27FC236}">
              <a16:creationId xmlns:a16="http://schemas.microsoft.com/office/drawing/2014/main" id="{F3D30065-68B2-4C2E-ADF7-604C074FE8F2}"/>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textlink="">
      <xdr:nvSpPr>
        <xdr:cNvPr id="658" name="テキスト ボックス 657">
          <a:extLst>
            <a:ext uri="{FF2B5EF4-FFF2-40B4-BE49-F238E27FC236}">
              <a16:creationId xmlns:a16="http://schemas.microsoft.com/office/drawing/2014/main" id="{A7EF7C51-63E7-4E46-AFD9-04C2450CE2D6}"/>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9" name="直線コネクタ 658">
          <a:extLst>
            <a:ext uri="{FF2B5EF4-FFF2-40B4-BE49-F238E27FC236}">
              <a16:creationId xmlns:a16="http://schemas.microsoft.com/office/drawing/2014/main" id="{40A820F5-6E25-43B7-A189-D894863EBFBD}"/>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textlink="">
      <xdr:nvSpPr>
        <xdr:cNvPr id="660" name="【庁舎】&#10;有形固定資産減価償却率グラフ枠">
          <a:extLst>
            <a:ext uri="{FF2B5EF4-FFF2-40B4-BE49-F238E27FC236}">
              <a16:creationId xmlns:a16="http://schemas.microsoft.com/office/drawing/2014/main" id="{A0E11F08-5180-45DB-90FC-B737BE3D3294}"/>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661" name="直線コネクタ 660">
          <a:extLst>
            <a:ext uri="{FF2B5EF4-FFF2-40B4-BE49-F238E27FC236}">
              <a16:creationId xmlns:a16="http://schemas.microsoft.com/office/drawing/2014/main" id="{8B19438C-B26B-43B2-8540-67F3795919DE}"/>
            </a:ext>
          </a:extLst>
        </xdr:cNvPr>
        <xdr:cNvCxnSpPr/>
      </xdr:nvCxnSpPr>
      <xdr:spPr>
        <a:xfrm flipV="1">
          <a:off x="14375764" y="16779784"/>
          <a:ext cx="0" cy="1427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textlink="">
      <xdr:nvSpPr>
        <xdr:cNvPr id="662" name="【庁舎】&#10;有形固定資産減価償却率最小値テキスト">
          <a:extLst>
            <a:ext uri="{FF2B5EF4-FFF2-40B4-BE49-F238E27FC236}">
              <a16:creationId xmlns:a16="http://schemas.microsoft.com/office/drawing/2014/main" id="{1D0C6587-B26C-4283-8221-7682D5472E10}"/>
            </a:ext>
          </a:extLst>
        </xdr:cNvPr>
        <xdr:cNvSpPr txBox="1"/>
      </xdr:nvSpPr>
      <xdr:spPr>
        <a:xfrm>
          <a:off x="14414500" y="18211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663" name="直線コネクタ 662">
          <a:extLst>
            <a:ext uri="{FF2B5EF4-FFF2-40B4-BE49-F238E27FC236}">
              <a16:creationId xmlns:a16="http://schemas.microsoft.com/office/drawing/2014/main" id="{023CBAD0-8AA0-47BD-81F9-E0142A276885}"/>
            </a:ext>
          </a:extLst>
        </xdr:cNvPr>
        <xdr:cNvCxnSpPr/>
      </xdr:nvCxnSpPr>
      <xdr:spPr>
        <a:xfrm>
          <a:off x="14287500" y="182074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textlink="">
      <xdr:nvSpPr>
        <xdr:cNvPr id="664" name="【庁舎】&#10;有形固定資産減価償却率最大値テキスト">
          <a:extLst>
            <a:ext uri="{FF2B5EF4-FFF2-40B4-BE49-F238E27FC236}">
              <a16:creationId xmlns:a16="http://schemas.microsoft.com/office/drawing/2014/main" id="{C72CD37D-3FDC-4705-9E83-EEDC87E76B0D}"/>
            </a:ext>
          </a:extLst>
        </xdr:cNvPr>
        <xdr:cNvSpPr txBox="1"/>
      </xdr:nvSpPr>
      <xdr:spPr>
        <a:xfrm>
          <a:off x="14414500" y="165626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665" name="直線コネクタ 664">
          <a:extLst>
            <a:ext uri="{FF2B5EF4-FFF2-40B4-BE49-F238E27FC236}">
              <a16:creationId xmlns:a16="http://schemas.microsoft.com/office/drawing/2014/main" id="{1AAEC277-5CF4-435F-B6E9-C4D74B4ACE51}"/>
            </a:ext>
          </a:extLst>
        </xdr:cNvPr>
        <xdr:cNvCxnSpPr/>
      </xdr:nvCxnSpPr>
      <xdr:spPr>
        <a:xfrm>
          <a:off x="14287500" y="167797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31948</xdr:rowOff>
    </xdr:from>
    <xdr:ext cx="405111" cy="259045"/>
    <xdr:sp textlink="">
      <xdr:nvSpPr>
        <xdr:cNvPr id="666" name="【庁舎】&#10;有形固定資産減価償却率平均値テキスト">
          <a:extLst>
            <a:ext uri="{FF2B5EF4-FFF2-40B4-BE49-F238E27FC236}">
              <a16:creationId xmlns:a16="http://schemas.microsoft.com/office/drawing/2014/main" id="{CAC145F8-0D88-4392-B828-B45530F043AD}"/>
            </a:ext>
          </a:extLst>
        </xdr:cNvPr>
        <xdr:cNvSpPr txBox="1"/>
      </xdr:nvSpPr>
      <xdr:spPr>
        <a:xfrm>
          <a:off x="14414500" y="172988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textlink="">
      <xdr:nvSpPr>
        <xdr:cNvPr id="667" name="フローチャート: 判断 666">
          <a:extLst>
            <a:ext uri="{FF2B5EF4-FFF2-40B4-BE49-F238E27FC236}">
              <a16:creationId xmlns:a16="http://schemas.microsoft.com/office/drawing/2014/main" id="{D4CCC377-B3A2-4696-98F5-DD05F146302D}"/>
            </a:ext>
          </a:extLst>
        </xdr:cNvPr>
        <xdr:cNvSpPr/>
      </xdr:nvSpPr>
      <xdr:spPr>
        <a:xfrm>
          <a:off x="14325600" y="1744363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textlink="">
      <xdr:nvSpPr>
        <xdr:cNvPr id="668" name="フローチャート: 判断 667">
          <a:extLst>
            <a:ext uri="{FF2B5EF4-FFF2-40B4-BE49-F238E27FC236}">
              <a16:creationId xmlns:a16="http://schemas.microsoft.com/office/drawing/2014/main" id="{E30B9660-DF6C-4358-B1F9-7B795AAE9F65}"/>
            </a:ext>
          </a:extLst>
        </xdr:cNvPr>
        <xdr:cNvSpPr/>
      </xdr:nvSpPr>
      <xdr:spPr>
        <a:xfrm>
          <a:off x="13578840" y="174327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textlink="">
      <xdr:nvSpPr>
        <xdr:cNvPr id="669" name="フローチャート: 判断 668">
          <a:extLst>
            <a:ext uri="{FF2B5EF4-FFF2-40B4-BE49-F238E27FC236}">
              <a16:creationId xmlns:a16="http://schemas.microsoft.com/office/drawing/2014/main" id="{B1E415D7-7028-4A8C-9FF8-B98DBD992755}"/>
            </a:ext>
          </a:extLst>
        </xdr:cNvPr>
        <xdr:cNvSpPr/>
      </xdr:nvSpPr>
      <xdr:spPr>
        <a:xfrm>
          <a:off x="12804140" y="17446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textlink="">
      <xdr:nvSpPr>
        <xdr:cNvPr id="670" name="フローチャート: 判断 669">
          <a:extLst>
            <a:ext uri="{FF2B5EF4-FFF2-40B4-BE49-F238E27FC236}">
              <a16:creationId xmlns:a16="http://schemas.microsoft.com/office/drawing/2014/main" id="{8AD57826-80AA-4743-A4BE-20DE567DF30B}"/>
            </a:ext>
          </a:extLst>
        </xdr:cNvPr>
        <xdr:cNvSpPr/>
      </xdr:nvSpPr>
      <xdr:spPr>
        <a:xfrm>
          <a:off x="12029440" y="174762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142966</xdr:rowOff>
    </xdr:from>
    <xdr:to>
      <xdr:col>67</xdr:col>
      <xdr:colOff>101600</xdr:colOff>
      <xdr:row>104</xdr:row>
      <xdr:rowOff>73116</xdr:rowOff>
    </xdr:to>
    <xdr:sp textlink="">
      <xdr:nvSpPr>
        <xdr:cNvPr id="671" name="フローチャート: 判断 670">
          <a:extLst>
            <a:ext uri="{FF2B5EF4-FFF2-40B4-BE49-F238E27FC236}">
              <a16:creationId xmlns:a16="http://schemas.microsoft.com/office/drawing/2014/main" id="{11384795-B318-4FAD-BE3A-A9F58B354428}"/>
            </a:ext>
          </a:extLst>
        </xdr:cNvPr>
        <xdr:cNvSpPr/>
      </xdr:nvSpPr>
      <xdr:spPr>
        <a:xfrm>
          <a:off x="11231880" y="174098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textlink="">
      <xdr:nvSpPr>
        <xdr:cNvPr id="672" name="テキスト ボックス 671">
          <a:extLst>
            <a:ext uri="{FF2B5EF4-FFF2-40B4-BE49-F238E27FC236}">
              <a16:creationId xmlns:a16="http://schemas.microsoft.com/office/drawing/2014/main" id="{874771C0-E92B-4F03-84B5-1B3E2144D28A}"/>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textlink="">
      <xdr:nvSpPr>
        <xdr:cNvPr id="673" name="テキスト ボックス 672">
          <a:extLst>
            <a:ext uri="{FF2B5EF4-FFF2-40B4-BE49-F238E27FC236}">
              <a16:creationId xmlns:a16="http://schemas.microsoft.com/office/drawing/2014/main" id="{CAD45986-F042-4069-B93B-85E823AEA3ED}"/>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textlink="">
      <xdr:nvSpPr>
        <xdr:cNvPr id="674" name="テキスト ボックス 673">
          <a:extLst>
            <a:ext uri="{FF2B5EF4-FFF2-40B4-BE49-F238E27FC236}">
              <a16:creationId xmlns:a16="http://schemas.microsoft.com/office/drawing/2014/main" id="{A7D341BC-1204-4206-93FA-CD6B523EF308}"/>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textlink="">
      <xdr:nvSpPr>
        <xdr:cNvPr id="675" name="テキスト ボックス 674">
          <a:extLst>
            <a:ext uri="{FF2B5EF4-FFF2-40B4-BE49-F238E27FC236}">
              <a16:creationId xmlns:a16="http://schemas.microsoft.com/office/drawing/2014/main" id="{1A44E9F2-5A0E-4D6D-A0CC-7B37425B9150}"/>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textlink="">
      <xdr:nvSpPr>
        <xdr:cNvPr id="676" name="テキスト ボックス 675">
          <a:extLst>
            <a:ext uri="{FF2B5EF4-FFF2-40B4-BE49-F238E27FC236}">
              <a16:creationId xmlns:a16="http://schemas.microsoft.com/office/drawing/2014/main" id="{80671A11-E0B3-4D81-91F2-DD3C9AAF9D72}"/>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126637</xdr:rowOff>
    </xdr:from>
    <xdr:to>
      <xdr:col>85</xdr:col>
      <xdr:colOff>177800</xdr:colOff>
      <xdr:row>106</xdr:row>
      <xdr:rowOff>56787</xdr:rowOff>
    </xdr:to>
    <xdr:sp textlink="">
      <xdr:nvSpPr>
        <xdr:cNvPr id="677" name="楕円 676">
          <a:extLst>
            <a:ext uri="{FF2B5EF4-FFF2-40B4-BE49-F238E27FC236}">
              <a16:creationId xmlns:a16="http://schemas.microsoft.com/office/drawing/2014/main" id="{36405532-A8FD-4B77-A915-82B16D8F2798}"/>
            </a:ext>
          </a:extLst>
        </xdr:cNvPr>
        <xdr:cNvSpPr/>
      </xdr:nvSpPr>
      <xdr:spPr>
        <a:xfrm>
          <a:off x="14325600" y="17728837"/>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105064</xdr:rowOff>
    </xdr:from>
    <xdr:ext cx="405111" cy="259045"/>
    <xdr:sp textlink="">
      <xdr:nvSpPr>
        <xdr:cNvPr id="678" name="【庁舎】&#10;有形固定資産減価償却率該当値テキスト">
          <a:extLst>
            <a:ext uri="{FF2B5EF4-FFF2-40B4-BE49-F238E27FC236}">
              <a16:creationId xmlns:a16="http://schemas.microsoft.com/office/drawing/2014/main" id="{BC46879E-7DBE-4522-8240-F4AC62B60169}"/>
            </a:ext>
          </a:extLst>
        </xdr:cNvPr>
        <xdr:cNvSpPr txBox="1"/>
      </xdr:nvSpPr>
      <xdr:spPr>
        <a:xfrm>
          <a:off x="14414500" y="17707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116839</xdr:rowOff>
    </xdr:from>
    <xdr:to>
      <xdr:col>81</xdr:col>
      <xdr:colOff>101600</xdr:colOff>
      <xdr:row>106</xdr:row>
      <xdr:rowOff>46989</xdr:rowOff>
    </xdr:to>
    <xdr:sp textlink="">
      <xdr:nvSpPr>
        <xdr:cNvPr id="679" name="楕円 678">
          <a:extLst>
            <a:ext uri="{FF2B5EF4-FFF2-40B4-BE49-F238E27FC236}">
              <a16:creationId xmlns:a16="http://schemas.microsoft.com/office/drawing/2014/main" id="{CB4280CD-735F-49D1-9F62-3C80400313E8}"/>
            </a:ext>
          </a:extLst>
        </xdr:cNvPr>
        <xdr:cNvSpPr/>
      </xdr:nvSpPr>
      <xdr:spPr>
        <a:xfrm>
          <a:off x="13578840" y="177190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167639</xdr:rowOff>
    </xdr:from>
    <xdr:to>
      <xdr:col>85</xdr:col>
      <xdr:colOff>127000</xdr:colOff>
      <xdr:row>106</xdr:row>
      <xdr:rowOff>5987</xdr:rowOff>
    </xdr:to>
    <xdr:cxnSp macro="">
      <xdr:nvCxnSpPr>
        <xdr:cNvPr id="680" name="直線コネクタ 679">
          <a:extLst>
            <a:ext uri="{FF2B5EF4-FFF2-40B4-BE49-F238E27FC236}">
              <a16:creationId xmlns:a16="http://schemas.microsoft.com/office/drawing/2014/main" id="{DDD2FA12-05FB-44B3-9239-CD7389FDB3DE}"/>
            </a:ext>
          </a:extLst>
        </xdr:cNvPr>
        <xdr:cNvCxnSpPr/>
      </xdr:nvCxnSpPr>
      <xdr:spPr>
        <a:xfrm>
          <a:off x="13629640" y="17769839"/>
          <a:ext cx="746760" cy="5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87449</xdr:rowOff>
    </xdr:from>
    <xdr:to>
      <xdr:col>76</xdr:col>
      <xdr:colOff>165100</xdr:colOff>
      <xdr:row>106</xdr:row>
      <xdr:rowOff>17599</xdr:rowOff>
    </xdr:to>
    <xdr:sp textlink="">
      <xdr:nvSpPr>
        <xdr:cNvPr id="681" name="楕円 680">
          <a:extLst>
            <a:ext uri="{FF2B5EF4-FFF2-40B4-BE49-F238E27FC236}">
              <a16:creationId xmlns:a16="http://schemas.microsoft.com/office/drawing/2014/main" id="{DE678180-4E5B-4A1F-9D02-860DE789B569}"/>
            </a:ext>
          </a:extLst>
        </xdr:cNvPr>
        <xdr:cNvSpPr/>
      </xdr:nvSpPr>
      <xdr:spPr>
        <a:xfrm>
          <a:off x="12804140" y="176896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138249</xdr:rowOff>
    </xdr:from>
    <xdr:to>
      <xdr:col>81</xdr:col>
      <xdr:colOff>50800</xdr:colOff>
      <xdr:row>105</xdr:row>
      <xdr:rowOff>167639</xdr:rowOff>
    </xdr:to>
    <xdr:cxnSp macro="">
      <xdr:nvCxnSpPr>
        <xdr:cNvPr id="682" name="直線コネクタ 681">
          <a:extLst>
            <a:ext uri="{FF2B5EF4-FFF2-40B4-BE49-F238E27FC236}">
              <a16:creationId xmlns:a16="http://schemas.microsoft.com/office/drawing/2014/main" id="{53C4AE13-FABD-4071-A129-92CC49C9523B}"/>
            </a:ext>
          </a:extLst>
        </xdr:cNvPr>
        <xdr:cNvCxnSpPr/>
      </xdr:nvCxnSpPr>
      <xdr:spPr>
        <a:xfrm>
          <a:off x="12854940" y="17740449"/>
          <a:ext cx="77470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51526</xdr:rowOff>
    </xdr:from>
    <xdr:to>
      <xdr:col>72</xdr:col>
      <xdr:colOff>38100</xdr:colOff>
      <xdr:row>105</xdr:row>
      <xdr:rowOff>153126</xdr:rowOff>
    </xdr:to>
    <xdr:sp textlink="">
      <xdr:nvSpPr>
        <xdr:cNvPr id="683" name="楕円 682">
          <a:extLst>
            <a:ext uri="{FF2B5EF4-FFF2-40B4-BE49-F238E27FC236}">
              <a16:creationId xmlns:a16="http://schemas.microsoft.com/office/drawing/2014/main" id="{2E081EAC-1676-4111-8D21-D70ABCD05F19}"/>
            </a:ext>
          </a:extLst>
        </xdr:cNvPr>
        <xdr:cNvSpPr/>
      </xdr:nvSpPr>
      <xdr:spPr>
        <a:xfrm>
          <a:off x="12029440" y="1765372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102326</xdr:rowOff>
    </xdr:from>
    <xdr:to>
      <xdr:col>76</xdr:col>
      <xdr:colOff>114300</xdr:colOff>
      <xdr:row>105</xdr:row>
      <xdr:rowOff>138249</xdr:rowOff>
    </xdr:to>
    <xdr:cxnSp macro="">
      <xdr:nvCxnSpPr>
        <xdr:cNvPr id="684" name="直線コネクタ 683">
          <a:extLst>
            <a:ext uri="{FF2B5EF4-FFF2-40B4-BE49-F238E27FC236}">
              <a16:creationId xmlns:a16="http://schemas.microsoft.com/office/drawing/2014/main" id="{FFBC05B9-DE34-4633-92D5-9A0C4E206A9F}"/>
            </a:ext>
          </a:extLst>
        </xdr:cNvPr>
        <xdr:cNvCxnSpPr/>
      </xdr:nvCxnSpPr>
      <xdr:spPr>
        <a:xfrm>
          <a:off x="12072620" y="17704526"/>
          <a:ext cx="78232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33564</xdr:rowOff>
    </xdr:from>
    <xdr:to>
      <xdr:col>67</xdr:col>
      <xdr:colOff>101600</xdr:colOff>
      <xdr:row>105</xdr:row>
      <xdr:rowOff>135164</xdr:rowOff>
    </xdr:to>
    <xdr:sp textlink="">
      <xdr:nvSpPr>
        <xdr:cNvPr id="685" name="楕円 684">
          <a:extLst>
            <a:ext uri="{FF2B5EF4-FFF2-40B4-BE49-F238E27FC236}">
              <a16:creationId xmlns:a16="http://schemas.microsoft.com/office/drawing/2014/main" id="{9604A65F-C3CD-406A-84AA-ADF7D7CA15B0}"/>
            </a:ext>
          </a:extLst>
        </xdr:cNvPr>
        <xdr:cNvSpPr/>
      </xdr:nvSpPr>
      <xdr:spPr>
        <a:xfrm>
          <a:off x="11231880" y="17635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84364</xdr:rowOff>
    </xdr:from>
    <xdr:to>
      <xdr:col>71</xdr:col>
      <xdr:colOff>177800</xdr:colOff>
      <xdr:row>105</xdr:row>
      <xdr:rowOff>102326</xdr:rowOff>
    </xdr:to>
    <xdr:cxnSp macro="">
      <xdr:nvCxnSpPr>
        <xdr:cNvPr id="686" name="直線コネクタ 685">
          <a:extLst>
            <a:ext uri="{FF2B5EF4-FFF2-40B4-BE49-F238E27FC236}">
              <a16:creationId xmlns:a16="http://schemas.microsoft.com/office/drawing/2014/main" id="{7B2F7336-852C-4D94-B948-3D33598180FB}"/>
            </a:ext>
          </a:extLst>
        </xdr:cNvPr>
        <xdr:cNvCxnSpPr/>
      </xdr:nvCxnSpPr>
      <xdr:spPr>
        <a:xfrm>
          <a:off x="11282680" y="17686564"/>
          <a:ext cx="78994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112503</xdr:rowOff>
    </xdr:from>
    <xdr:ext cx="405111" cy="259045"/>
    <xdr:sp textlink="">
      <xdr:nvSpPr>
        <xdr:cNvPr id="687" name="n_1aveValue【庁舎】&#10;有形固定資産減価償却率">
          <a:extLst>
            <a:ext uri="{FF2B5EF4-FFF2-40B4-BE49-F238E27FC236}">
              <a16:creationId xmlns:a16="http://schemas.microsoft.com/office/drawing/2014/main" id="{62287B2E-37CF-4559-9F56-271ADB685C5A}"/>
            </a:ext>
          </a:extLst>
        </xdr:cNvPr>
        <xdr:cNvSpPr txBox="1"/>
      </xdr:nvSpPr>
      <xdr:spPr>
        <a:xfrm>
          <a:off x="13437244" y="17211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130464</xdr:rowOff>
    </xdr:from>
    <xdr:ext cx="405111" cy="259045"/>
    <xdr:sp textlink="">
      <xdr:nvSpPr>
        <xdr:cNvPr id="688" name="n_2aveValue【庁舎】&#10;有形固定資産減価償却率">
          <a:extLst>
            <a:ext uri="{FF2B5EF4-FFF2-40B4-BE49-F238E27FC236}">
              <a16:creationId xmlns:a16="http://schemas.microsoft.com/office/drawing/2014/main" id="{804B6AA7-08E0-46B3-9A35-F85A9B3CB8F1}"/>
            </a:ext>
          </a:extLst>
        </xdr:cNvPr>
        <xdr:cNvSpPr txBox="1"/>
      </xdr:nvSpPr>
      <xdr:spPr>
        <a:xfrm>
          <a:off x="12675244" y="17229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159856</xdr:rowOff>
    </xdr:from>
    <xdr:ext cx="405111" cy="259045"/>
    <xdr:sp textlink="">
      <xdr:nvSpPr>
        <xdr:cNvPr id="689" name="n_3aveValue【庁舎】&#10;有形固定資産減価償却率">
          <a:extLst>
            <a:ext uri="{FF2B5EF4-FFF2-40B4-BE49-F238E27FC236}">
              <a16:creationId xmlns:a16="http://schemas.microsoft.com/office/drawing/2014/main" id="{AAAE6F00-51ED-4678-A2C0-181DBC9F2058}"/>
            </a:ext>
          </a:extLst>
        </xdr:cNvPr>
        <xdr:cNvSpPr txBox="1"/>
      </xdr:nvSpPr>
      <xdr:spPr>
        <a:xfrm>
          <a:off x="11900544" y="17259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89643</xdr:rowOff>
    </xdr:from>
    <xdr:ext cx="405111" cy="259045"/>
    <xdr:sp textlink="">
      <xdr:nvSpPr>
        <xdr:cNvPr id="690" name="n_4aveValue【庁舎】&#10;有形固定資産減価償却率">
          <a:extLst>
            <a:ext uri="{FF2B5EF4-FFF2-40B4-BE49-F238E27FC236}">
              <a16:creationId xmlns:a16="http://schemas.microsoft.com/office/drawing/2014/main" id="{94934557-FDBA-42F2-B056-4636C2F5633D}"/>
            </a:ext>
          </a:extLst>
        </xdr:cNvPr>
        <xdr:cNvSpPr txBox="1"/>
      </xdr:nvSpPr>
      <xdr:spPr>
        <a:xfrm>
          <a:off x="11102984" y="17188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38116</xdr:rowOff>
    </xdr:from>
    <xdr:ext cx="405111" cy="259045"/>
    <xdr:sp textlink="">
      <xdr:nvSpPr>
        <xdr:cNvPr id="691" name="n_1mainValue【庁舎】&#10;有形固定資産減価償却率">
          <a:extLst>
            <a:ext uri="{FF2B5EF4-FFF2-40B4-BE49-F238E27FC236}">
              <a16:creationId xmlns:a16="http://schemas.microsoft.com/office/drawing/2014/main" id="{9266D04A-0B01-4754-9210-8AB1E291C1D9}"/>
            </a:ext>
          </a:extLst>
        </xdr:cNvPr>
        <xdr:cNvSpPr txBox="1"/>
      </xdr:nvSpPr>
      <xdr:spPr>
        <a:xfrm>
          <a:off x="13437244" y="178079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8726</xdr:rowOff>
    </xdr:from>
    <xdr:ext cx="405111" cy="259045"/>
    <xdr:sp textlink="">
      <xdr:nvSpPr>
        <xdr:cNvPr id="692" name="n_2mainValue【庁舎】&#10;有形固定資産減価償却率">
          <a:extLst>
            <a:ext uri="{FF2B5EF4-FFF2-40B4-BE49-F238E27FC236}">
              <a16:creationId xmlns:a16="http://schemas.microsoft.com/office/drawing/2014/main" id="{97BD7571-63C2-47D1-AB9D-0A81E4338871}"/>
            </a:ext>
          </a:extLst>
        </xdr:cNvPr>
        <xdr:cNvSpPr txBox="1"/>
      </xdr:nvSpPr>
      <xdr:spPr>
        <a:xfrm>
          <a:off x="12675244" y="1777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144253</xdr:rowOff>
    </xdr:from>
    <xdr:ext cx="405111" cy="259045"/>
    <xdr:sp textlink="">
      <xdr:nvSpPr>
        <xdr:cNvPr id="693" name="n_3mainValue【庁舎】&#10;有形固定資産減価償却率">
          <a:extLst>
            <a:ext uri="{FF2B5EF4-FFF2-40B4-BE49-F238E27FC236}">
              <a16:creationId xmlns:a16="http://schemas.microsoft.com/office/drawing/2014/main" id="{EFAC51EC-ACDC-4066-AFCF-546B0DED0337}"/>
            </a:ext>
          </a:extLst>
        </xdr:cNvPr>
        <xdr:cNvSpPr txBox="1"/>
      </xdr:nvSpPr>
      <xdr:spPr>
        <a:xfrm>
          <a:off x="11900544" y="17746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126291</xdr:rowOff>
    </xdr:from>
    <xdr:ext cx="405111" cy="259045"/>
    <xdr:sp textlink="">
      <xdr:nvSpPr>
        <xdr:cNvPr id="694" name="n_4mainValue【庁舎】&#10;有形固定資産減価償却率">
          <a:extLst>
            <a:ext uri="{FF2B5EF4-FFF2-40B4-BE49-F238E27FC236}">
              <a16:creationId xmlns:a16="http://schemas.microsoft.com/office/drawing/2014/main" id="{67B84089-857B-4397-8221-0AEFCFB513BC}"/>
            </a:ext>
          </a:extLst>
        </xdr:cNvPr>
        <xdr:cNvSpPr txBox="1"/>
      </xdr:nvSpPr>
      <xdr:spPr>
        <a:xfrm>
          <a:off x="11102984" y="17728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textlink="">
      <xdr:nvSpPr>
        <xdr:cNvPr id="695" name="正方形/長方形 694">
          <a:extLst>
            <a:ext uri="{FF2B5EF4-FFF2-40B4-BE49-F238E27FC236}">
              <a16:creationId xmlns:a16="http://schemas.microsoft.com/office/drawing/2014/main" id="{5220654F-C52D-413D-A453-642F9B60A53E}"/>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textlink="">
      <xdr:nvSpPr>
        <xdr:cNvPr id="696" name="正方形/長方形 695">
          <a:extLst>
            <a:ext uri="{FF2B5EF4-FFF2-40B4-BE49-F238E27FC236}">
              <a16:creationId xmlns:a16="http://schemas.microsoft.com/office/drawing/2014/main" id="{3B8EF493-5F63-46FC-A430-D33E9C86645D}"/>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textlink="">
      <xdr:nvSpPr>
        <xdr:cNvPr id="697" name="正方形/長方形 696">
          <a:extLst>
            <a:ext uri="{FF2B5EF4-FFF2-40B4-BE49-F238E27FC236}">
              <a16:creationId xmlns:a16="http://schemas.microsoft.com/office/drawing/2014/main" id="{2179F3F5-42AF-417F-8E14-7024801F09FA}"/>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textlink="">
      <xdr:nvSpPr>
        <xdr:cNvPr id="698" name="正方形/長方形 697">
          <a:extLst>
            <a:ext uri="{FF2B5EF4-FFF2-40B4-BE49-F238E27FC236}">
              <a16:creationId xmlns:a16="http://schemas.microsoft.com/office/drawing/2014/main" id="{AAA32259-C4E5-4C32-8336-50FC8031D682}"/>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textlink="">
      <xdr:nvSpPr>
        <xdr:cNvPr id="699" name="正方形/長方形 698">
          <a:extLst>
            <a:ext uri="{FF2B5EF4-FFF2-40B4-BE49-F238E27FC236}">
              <a16:creationId xmlns:a16="http://schemas.microsoft.com/office/drawing/2014/main" id="{8C2FB9F3-0FD1-460A-8EB3-39E076AC2369}"/>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textlink="">
      <xdr:nvSpPr>
        <xdr:cNvPr id="700" name="正方形/長方形 699">
          <a:extLst>
            <a:ext uri="{FF2B5EF4-FFF2-40B4-BE49-F238E27FC236}">
              <a16:creationId xmlns:a16="http://schemas.microsoft.com/office/drawing/2014/main" id="{A34760D0-11FC-49E6-9560-3DC2DDC38E19}"/>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96</xdr:row>
      <xdr:rowOff>25400</xdr:rowOff>
    </xdr:from>
    <xdr:to>
      <xdr:col>116</xdr:col>
      <xdr:colOff>0</xdr:colOff>
      <xdr:row>97</xdr:row>
      <xdr:rowOff>107950</xdr:rowOff>
    </xdr:to>
    <xdr:sp textlink="">
      <xdr:nvSpPr>
        <xdr:cNvPr id="701" name="正方形/長方形 700">
          <a:extLst>
            <a:ext uri="{FF2B5EF4-FFF2-40B4-BE49-F238E27FC236}">
              <a16:creationId xmlns:a16="http://schemas.microsoft.com/office/drawing/2014/main" id="{C9AE7ECE-A711-4F3A-95A4-A5D86FF0FD4C}"/>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textlink="">
      <xdr:nvSpPr>
        <xdr:cNvPr id="702" name="正方形/長方形 701">
          <a:extLst>
            <a:ext uri="{FF2B5EF4-FFF2-40B4-BE49-F238E27FC236}">
              <a16:creationId xmlns:a16="http://schemas.microsoft.com/office/drawing/2014/main" id="{D53AF0ED-997A-4FFE-9CF6-D5EAF366185E}"/>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textlink="">
      <xdr:nvSpPr>
        <xdr:cNvPr id="703" name="テキスト ボックス 702">
          <a:extLst>
            <a:ext uri="{FF2B5EF4-FFF2-40B4-BE49-F238E27FC236}">
              <a16:creationId xmlns:a16="http://schemas.microsoft.com/office/drawing/2014/main" id="{48718C8D-2331-4CDA-83C4-4C63199A8136}"/>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4" name="直線コネクタ 703">
          <a:extLst>
            <a:ext uri="{FF2B5EF4-FFF2-40B4-BE49-F238E27FC236}">
              <a16:creationId xmlns:a16="http://schemas.microsoft.com/office/drawing/2014/main" id="{F4EEB95D-6D89-4457-BA1B-DCB84915D839}"/>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05" name="直線コネクタ 704">
          <a:extLst>
            <a:ext uri="{FF2B5EF4-FFF2-40B4-BE49-F238E27FC236}">
              <a16:creationId xmlns:a16="http://schemas.microsoft.com/office/drawing/2014/main" id="{67EB48A4-E632-4F38-A415-5CCCDBDC506A}"/>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textlink="">
      <xdr:nvSpPr>
        <xdr:cNvPr id="706" name="テキスト ボックス 705">
          <a:extLst>
            <a:ext uri="{FF2B5EF4-FFF2-40B4-BE49-F238E27FC236}">
              <a16:creationId xmlns:a16="http://schemas.microsoft.com/office/drawing/2014/main" id="{DA124A7C-AD96-47CA-825F-54D0A06F78D9}"/>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7" name="直線コネクタ 706">
          <a:extLst>
            <a:ext uri="{FF2B5EF4-FFF2-40B4-BE49-F238E27FC236}">
              <a16:creationId xmlns:a16="http://schemas.microsoft.com/office/drawing/2014/main" id="{27DE3CC4-C0C5-4923-A968-D06C3F168DE4}"/>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textlink="">
      <xdr:nvSpPr>
        <xdr:cNvPr id="708" name="テキスト ボックス 707">
          <a:extLst>
            <a:ext uri="{FF2B5EF4-FFF2-40B4-BE49-F238E27FC236}">
              <a16:creationId xmlns:a16="http://schemas.microsoft.com/office/drawing/2014/main" id="{23997BEA-F67F-4358-BDBD-0D282D43D37E}"/>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09" name="直線コネクタ 708">
          <a:extLst>
            <a:ext uri="{FF2B5EF4-FFF2-40B4-BE49-F238E27FC236}">
              <a16:creationId xmlns:a16="http://schemas.microsoft.com/office/drawing/2014/main" id="{AB6EB404-0DAF-497A-843E-E3D6D51F1A5F}"/>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textlink="">
      <xdr:nvSpPr>
        <xdr:cNvPr id="710" name="テキスト ボックス 709">
          <a:extLst>
            <a:ext uri="{FF2B5EF4-FFF2-40B4-BE49-F238E27FC236}">
              <a16:creationId xmlns:a16="http://schemas.microsoft.com/office/drawing/2014/main" id="{AE1B9610-6BD3-43C9-9A1A-9DBE462AC1BB}"/>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1" name="直線コネクタ 710">
          <a:extLst>
            <a:ext uri="{FF2B5EF4-FFF2-40B4-BE49-F238E27FC236}">
              <a16:creationId xmlns:a16="http://schemas.microsoft.com/office/drawing/2014/main" id="{BCA07794-A1AA-4E17-9759-3701796B9926}"/>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textlink="">
      <xdr:nvSpPr>
        <xdr:cNvPr id="712" name="テキスト ボックス 711">
          <a:extLst>
            <a:ext uri="{FF2B5EF4-FFF2-40B4-BE49-F238E27FC236}">
              <a16:creationId xmlns:a16="http://schemas.microsoft.com/office/drawing/2014/main" id="{A49C8C9C-5433-4A37-B2D4-9D9ABC25898D}"/>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3" name="直線コネクタ 712">
          <a:extLst>
            <a:ext uri="{FF2B5EF4-FFF2-40B4-BE49-F238E27FC236}">
              <a16:creationId xmlns:a16="http://schemas.microsoft.com/office/drawing/2014/main" id="{6D4A1F5E-F707-4D6B-8A9F-C68A90474F0F}"/>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textlink="">
      <xdr:nvSpPr>
        <xdr:cNvPr id="714" name="テキスト ボックス 713">
          <a:extLst>
            <a:ext uri="{FF2B5EF4-FFF2-40B4-BE49-F238E27FC236}">
              <a16:creationId xmlns:a16="http://schemas.microsoft.com/office/drawing/2014/main" id="{F6008FE6-A34F-4037-9522-F66E7DF15E19}"/>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5" name="直線コネクタ 714">
          <a:extLst>
            <a:ext uri="{FF2B5EF4-FFF2-40B4-BE49-F238E27FC236}">
              <a16:creationId xmlns:a16="http://schemas.microsoft.com/office/drawing/2014/main" id="{178F3964-E328-47CF-8BF5-8EAAA0847172}"/>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textlink="">
      <xdr:nvSpPr>
        <xdr:cNvPr id="716" name="テキスト ボックス 715">
          <a:extLst>
            <a:ext uri="{FF2B5EF4-FFF2-40B4-BE49-F238E27FC236}">
              <a16:creationId xmlns:a16="http://schemas.microsoft.com/office/drawing/2014/main" id="{F549DC9B-4777-4ED3-AC89-2E417BDB17EE}"/>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7" name="直線コネクタ 716">
          <a:extLst>
            <a:ext uri="{FF2B5EF4-FFF2-40B4-BE49-F238E27FC236}">
              <a16:creationId xmlns:a16="http://schemas.microsoft.com/office/drawing/2014/main" id="{AC89005A-C843-4ED4-B1BF-91125E6E5E36}"/>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textlink="">
      <xdr:nvSpPr>
        <xdr:cNvPr id="718" name="テキスト ボックス 717">
          <a:extLst>
            <a:ext uri="{FF2B5EF4-FFF2-40B4-BE49-F238E27FC236}">
              <a16:creationId xmlns:a16="http://schemas.microsoft.com/office/drawing/2014/main" id="{51C9DCEF-AAE3-46B0-BF65-F57E8A3D34AD}"/>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textlink="">
      <xdr:nvSpPr>
        <xdr:cNvPr id="719" name="【庁舎】&#10;一人当たり面積グラフ枠">
          <a:extLst>
            <a:ext uri="{FF2B5EF4-FFF2-40B4-BE49-F238E27FC236}">
              <a16:creationId xmlns:a16="http://schemas.microsoft.com/office/drawing/2014/main" id="{A51F3062-2EB4-4810-9E73-F54648EC41B2}"/>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720" name="直線コネクタ 719">
          <a:extLst>
            <a:ext uri="{FF2B5EF4-FFF2-40B4-BE49-F238E27FC236}">
              <a16:creationId xmlns:a16="http://schemas.microsoft.com/office/drawing/2014/main" id="{C50AD731-5931-491A-B0DD-A0E4106E5056}"/>
            </a:ext>
          </a:extLst>
        </xdr:cNvPr>
        <xdr:cNvCxnSpPr/>
      </xdr:nvCxnSpPr>
      <xdr:spPr>
        <a:xfrm flipV="1">
          <a:off x="19509104" y="16683990"/>
          <a:ext cx="0" cy="1422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textlink="">
      <xdr:nvSpPr>
        <xdr:cNvPr id="721" name="【庁舎】&#10;一人当たり面積最小値テキスト">
          <a:extLst>
            <a:ext uri="{FF2B5EF4-FFF2-40B4-BE49-F238E27FC236}">
              <a16:creationId xmlns:a16="http://schemas.microsoft.com/office/drawing/2014/main" id="{0C3203E8-A9B1-4E2A-BF56-2D8C3D37F09E}"/>
            </a:ext>
          </a:extLst>
        </xdr:cNvPr>
        <xdr:cNvSpPr txBox="1"/>
      </xdr:nvSpPr>
      <xdr:spPr>
        <a:xfrm>
          <a:off x="19547840" y="18106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722" name="直線コネクタ 721">
          <a:extLst>
            <a:ext uri="{FF2B5EF4-FFF2-40B4-BE49-F238E27FC236}">
              <a16:creationId xmlns:a16="http://schemas.microsoft.com/office/drawing/2014/main" id="{C390EC88-2472-44E5-988F-08BE4E0CC99D}"/>
            </a:ext>
          </a:extLst>
        </xdr:cNvPr>
        <xdr:cNvCxnSpPr/>
      </xdr:nvCxnSpPr>
      <xdr:spPr>
        <a:xfrm>
          <a:off x="19443700" y="181067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textlink="">
      <xdr:nvSpPr>
        <xdr:cNvPr id="723" name="【庁舎】&#10;一人当たり面積最大値テキスト">
          <a:extLst>
            <a:ext uri="{FF2B5EF4-FFF2-40B4-BE49-F238E27FC236}">
              <a16:creationId xmlns:a16="http://schemas.microsoft.com/office/drawing/2014/main" id="{A77B0106-75F0-4D03-9379-70640ADDC998}"/>
            </a:ext>
          </a:extLst>
        </xdr:cNvPr>
        <xdr:cNvSpPr txBox="1"/>
      </xdr:nvSpPr>
      <xdr:spPr>
        <a:xfrm>
          <a:off x="19547840" y="1646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724" name="直線コネクタ 723">
          <a:extLst>
            <a:ext uri="{FF2B5EF4-FFF2-40B4-BE49-F238E27FC236}">
              <a16:creationId xmlns:a16="http://schemas.microsoft.com/office/drawing/2014/main" id="{0FE3E7FA-5C2A-480C-BE4C-57C30D417055}"/>
            </a:ext>
          </a:extLst>
        </xdr:cNvPr>
        <xdr:cNvCxnSpPr/>
      </xdr:nvCxnSpPr>
      <xdr:spPr>
        <a:xfrm>
          <a:off x="19443700" y="16683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15257</xdr:rowOff>
    </xdr:from>
    <xdr:ext cx="469744" cy="259045"/>
    <xdr:sp textlink="">
      <xdr:nvSpPr>
        <xdr:cNvPr id="725" name="【庁舎】&#10;一人当たり面積平均値テキスト">
          <a:extLst>
            <a:ext uri="{FF2B5EF4-FFF2-40B4-BE49-F238E27FC236}">
              <a16:creationId xmlns:a16="http://schemas.microsoft.com/office/drawing/2014/main" id="{7F20634D-864D-48B5-A13E-EA19D52F3CA9}"/>
            </a:ext>
          </a:extLst>
        </xdr:cNvPr>
        <xdr:cNvSpPr txBox="1"/>
      </xdr:nvSpPr>
      <xdr:spPr>
        <a:xfrm>
          <a:off x="19547840" y="176174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textlink="">
      <xdr:nvSpPr>
        <xdr:cNvPr id="726" name="フローチャート: 判断 725">
          <a:extLst>
            <a:ext uri="{FF2B5EF4-FFF2-40B4-BE49-F238E27FC236}">
              <a16:creationId xmlns:a16="http://schemas.microsoft.com/office/drawing/2014/main" id="{C2B7A4CE-C95D-424C-839E-1BBBCDDCB028}"/>
            </a:ext>
          </a:extLst>
        </xdr:cNvPr>
        <xdr:cNvSpPr/>
      </xdr:nvSpPr>
      <xdr:spPr>
        <a:xfrm>
          <a:off x="19458940" y="1763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textlink="">
      <xdr:nvSpPr>
        <xdr:cNvPr id="727" name="フローチャート: 判断 726">
          <a:extLst>
            <a:ext uri="{FF2B5EF4-FFF2-40B4-BE49-F238E27FC236}">
              <a16:creationId xmlns:a16="http://schemas.microsoft.com/office/drawing/2014/main" id="{2AD02F87-126D-4355-B73F-8C4EB90DA518}"/>
            </a:ext>
          </a:extLst>
        </xdr:cNvPr>
        <xdr:cNvSpPr/>
      </xdr:nvSpPr>
      <xdr:spPr>
        <a:xfrm>
          <a:off x="18735040" y="176422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textlink="">
      <xdr:nvSpPr>
        <xdr:cNvPr id="728" name="フローチャート: 判断 727">
          <a:extLst>
            <a:ext uri="{FF2B5EF4-FFF2-40B4-BE49-F238E27FC236}">
              <a16:creationId xmlns:a16="http://schemas.microsoft.com/office/drawing/2014/main" id="{58FAA82C-9336-4F31-9C94-B8CF1C1A60B0}"/>
            </a:ext>
          </a:extLst>
        </xdr:cNvPr>
        <xdr:cNvSpPr/>
      </xdr:nvSpPr>
      <xdr:spPr>
        <a:xfrm>
          <a:off x="17937480" y="17668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textlink="">
      <xdr:nvSpPr>
        <xdr:cNvPr id="729" name="フローチャート: 判断 728">
          <a:extLst>
            <a:ext uri="{FF2B5EF4-FFF2-40B4-BE49-F238E27FC236}">
              <a16:creationId xmlns:a16="http://schemas.microsoft.com/office/drawing/2014/main" id="{D9D5BA7E-57E3-46F1-B5F5-BB12B2FAEB4B}"/>
            </a:ext>
          </a:extLst>
        </xdr:cNvPr>
        <xdr:cNvSpPr/>
      </xdr:nvSpPr>
      <xdr:spPr>
        <a:xfrm>
          <a:off x="17162780" y="176782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115207</xdr:rowOff>
    </xdr:from>
    <xdr:to>
      <xdr:col>98</xdr:col>
      <xdr:colOff>38100</xdr:colOff>
      <xdr:row>104</xdr:row>
      <xdr:rowOff>45357</xdr:rowOff>
    </xdr:to>
    <xdr:sp textlink="">
      <xdr:nvSpPr>
        <xdr:cNvPr id="730" name="フローチャート: 判断 729">
          <a:extLst>
            <a:ext uri="{FF2B5EF4-FFF2-40B4-BE49-F238E27FC236}">
              <a16:creationId xmlns:a16="http://schemas.microsoft.com/office/drawing/2014/main" id="{BA686826-4102-4B93-812A-CAB09930F39E}"/>
            </a:ext>
          </a:extLst>
        </xdr:cNvPr>
        <xdr:cNvSpPr/>
      </xdr:nvSpPr>
      <xdr:spPr>
        <a:xfrm>
          <a:off x="16388080" y="1738212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textlink="">
      <xdr:nvSpPr>
        <xdr:cNvPr id="731" name="テキスト ボックス 730">
          <a:extLst>
            <a:ext uri="{FF2B5EF4-FFF2-40B4-BE49-F238E27FC236}">
              <a16:creationId xmlns:a16="http://schemas.microsoft.com/office/drawing/2014/main" id="{76D3A8A5-A948-4E0D-BB92-DCA6C9234565}"/>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textlink="">
      <xdr:nvSpPr>
        <xdr:cNvPr id="732" name="テキスト ボックス 731">
          <a:extLst>
            <a:ext uri="{FF2B5EF4-FFF2-40B4-BE49-F238E27FC236}">
              <a16:creationId xmlns:a16="http://schemas.microsoft.com/office/drawing/2014/main" id="{EE9DC4B8-5601-41F0-97EE-98B47094820C}"/>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textlink="">
      <xdr:nvSpPr>
        <xdr:cNvPr id="733" name="テキスト ボックス 732">
          <a:extLst>
            <a:ext uri="{FF2B5EF4-FFF2-40B4-BE49-F238E27FC236}">
              <a16:creationId xmlns:a16="http://schemas.microsoft.com/office/drawing/2014/main" id="{B2CEB9DF-2479-416A-A873-5AF8C0D44F22}"/>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textlink="">
      <xdr:nvSpPr>
        <xdr:cNvPr id="734" name="テキスト ボックス 733">
          <a:extLst>
            <a:ext uri="{FF2B5EF4-FFF2-40B4-BE49-F238E27FC236}">
              <a16:creationId xmlns:a16="http://schemas.microsoft.com/office/drawing/2014/main" id="{C292E2EF-82D4-4D65-869C-DFE64C59539D}"/>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textlink="">
      <xdr:nvSpPr>
        <xdr:cNvPr id="735" name="テキスト ボックス 734">
          <a:extLst>
            <a:ext uri="{FF2B5EF4-FFF2-40B4-BE49-F238E27FC236}">
              <a16:creationId xmlns:a16="http://schemas.microsoft.com/office/drawing/2014/main" id="{790DFD6E-68FD-47B1-BEAC-D1F15F283426}"/>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74386</xdr:rowOff>
    </xdr:from>
    <xdr:to>
      <xdr:col>116</xdr:col>
      <xdr:colOff>114300</xdr:colOff>
      <xdr:row>105</xdr:row>
      <xdr:rowOff>4536</xdr:rowOff>
    </xdr:to>
    <xdr:sp textlink="">
      <xdr:nvSpPr>
        <xdr:cNvPr id="736" name="楕円 735">
          <a:extLst>
            <a:ext uri="{FF2B5EF4-FFF2-40B4-BE49-F238E27FC236}">
              <a16:creationId xmlns:a16="http://schemas.microsoft.com/office/drawing/2014/main" id="{DC4552AE-F066-4D03-9A0C-966E66BF5B2F}"/>
            </a:ext>
          </a:extLst>
        </xdr:cNvPr>
        <xdr:cNvSpPr/>
      </xdr:nvSpPr>
      <xdr:spPr>
        <a:xfrm>
          <a:off x="19458940" y="175089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97263</xdr:rowOff>
    </xdr:from>
    <xdr:ext cx="469744" cy="259045"/>
    <xdr:sp textlink="">
      <xdr:nvSpPr>
        <xdr:cNvPr id="737" name="【庁舎】&#10;一人当たり面積該当値テキスト">
          <a:extLst>
            <a:ext uri="{FF2B5EF4-FFF2-40B4-BE49-F238E27FC236}">
              <a16:creationId xmlns:a16="http://schemas.microsoft.com/office/drawing/2014/main" id="{C841EE0B-7FF8-45C2-A631-CF95F60127B1}"/>
            </a:ext>
          </a:extLst>
        </xdr:cNvPr>
        <xdr:cNvSpPr txBox="1"/>
      </xdr:nvSpPr>
      <xdr:spPr>
        <a:xfrm>
          <a:off x="19547840" y="17364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80918</xdr:rowOff>
    </xdr:from>
    <xdr:to>
      <xdr:col>112</xdr:col>
      <xdr:colOff>38100</xdr:colOff>
      <xdr:row>105</xdr:row>
      <xdr:rowOff>11068</xdr:rowOff>
    </xdr:to>
    <xdr:sp textlink="">
      <xdr:nvSpPr>
        <xdr:cNvPr id="738" name="楕円 737">
          <a:extLst>
            <a:ext uri="{FF2B5EF4-FFF2-40B4-BE49-F238E27FC236}">
              <a16:creationId xmlns:a16="http://schemas.microsoft.com/office/drawing/2014/main" id="{992A09F6-5042-4B0D-B8DA-F159278A4775}"/>
            </a:ext>
          </a:extLst>
        </xdr:cNvPr>
        <xdr:cNvSpPr/>
      </xdr:nvSpPr>
      <xdr:spPr>
        <a:xfrm>
          <a:off x="18735040" y="1751547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125186</xdr:rowOff>
    </xdr:from>
    <xdr:to>
      <xdr:col>116</xdr:col>
      <xdr:colOff>63500</xdr:colOff>
      <xdr:row>104</xdr:row>
      <xdr:rowOff>131718</xdr:rowOff>
    </xdr:to>
    <xdr:cxnSp macro="">
      <xdr:nvCxnSpPr>
        <xdr:cNvPr id="739" name="直線コネクタ 738">
          <a:extLst>
            <a:ext uri="{FF2B5EF4-FFF2-40B4-BE49-F238E27FC236}">
              <a16:creationId xmlns:a16="http://schemas.microsoft.com/office/drawing/2014/main" id="{66E285BE-7DD1-4F46-AA82-00470C8CE3C7}"/>
            </a:ext>
          </a:extLst>
        </xdr:cNvPr>
        <xdr:cNvCxnSpPr/>
      </xdr:nvCxnSpPr>
      <xdr:spPr>
        <a:xfrm flipV="1">
          <a:off x="18778220" y="17559746"/>
          <a:ext cx="73152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84182</xdr:rowOff>
    </xdr:from>
    <xdr:to>
      <xdr:col>107</xdr:col>
      <xdr:colOff>101600</xdr:colOff>
      <xdr:row>105</xdr:row>
      <xdr:rowOff>14332</xdr:rowOff>
    </xdr:to>
    <xdr:sp textlink="">
      <xdr:nvSpPr>
        <xdr:cNvPr id="740" name="楕円 739">
          <a:extLst>
            <a:ext uri="{FF2B5EF4-FFF2-40B4-BE49-F238E27FC236}">
              <a16:creationId xmlns:a16="http://schemas.microsoft.com/office/drawing/2014/main" id="{B403AEA2-3EE3-4FEF-AC91-3FEED247A6AA}"/>
            </a:ext>
          </a:extLst>
        </xdr:cNvPr>
        <xdr:cNvSpPr/>
      </xdr:nvSpPr>
      <xdr:spPr>
        <a:xfrm>
          <a:off x="17937480" y="175187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131718</xdr:rowOff>
    </xdr:from>
    <xdr:to>
      <xdr:col>111</xdr:col>
      <xdr:colOff>177800</xdr:colOff>
      <xdr:row>104</xdr:row>
      <xdr:rowOff>134982</xdr:rowOff>
    </xdr:to>
    <xdr:cxnSp macro="">
      <xdr:nvCxnSpPr>
        <xdr:cNvPr id="741" name="直線コネクタ 740">
          <a:extLst>
            <a:ext uri="{FF2B5EF4-FFF2-40B4-BE49-F238E27FC236}">
              <a16:creationId xmlns:a16="http://schemas.microsoft.com/office/drawing/2014/main" id="{8221B000-ED9A-4D86-A484-1E80EFBC91B0}"/>
            </a:ext>
          </a:extLst>
        </xdr:cNvPr>
        <xdr:cNvCxnSpPr/>
      </xdr:nvCxnSpPr>
      <xdr:spPr>
        <a:xfrm flipV="1">
          <a:off x="17988280" y="17566278"/>
          <a:ext cx="789940" cy="3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90714</xdr:rowOff>
    </xdr:from>
    <xdr:to>
      <xdr:col>102</xdr:col>
      <xdr:colOff>165100</xdr:colOff>
      <xdr:row>105</xdr:row>
      <xdr:rowOff>20864</xdr:rowOff>
    </xdr:to>
    <xdr:sp textlink="">
      <xdr:nvSpPr>
        <xdr:cNvPr id="742" name="楕円 741">
          <a:extLst>
            <a:ext uri="{FF2B5EF4-FFF2-40B4-BE49-F238E27FC236}">
              <a16:creationId xmlns:a16="http://schemas.microsoft.com/office/drawing/2014/main" id="{55BACD9D-6EB2-4B44-A05B-2DAD488143EA}"/>
            </a:ext>
          </a:extLst>
        </xdr:cNvPr>
        <xdr:cNvSpPr/>
      </xdr:nvSpPr>
      <xdr:spPr>
        <a:xfrm>
          <a:off x="17162780" y="175252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134982</xdr:rowOff>
    </xdr:from>
    <xdr:to>
      <xdr:col>107</xdr:col>
      <xdr:colOff>50800</xdr:colOff>
      <xdr:row>104</xdr:row>
      <xdr:rowOff>141514</xdr:rowOff>
    </xdr:to>
    <xdr:cxnSp macro="">
      <xdr:nvCxnSpPr>
        <xdr:cNvPr id="743" name="直線コネクタ 742">
          <a:extLst>
            <a:ext uri="{FF2B5EF4-FFF2-40B4-BE49-F238E27FC236}">
              <a16:creationId xmlns:a16="http://schemas.microsoft.com/office/drawing/2014/main" id="{9AB511D8-820A-49C2-9BCF-E52B05E0BFCA}"/>
            </a:ext>
          </a:extLst>
        </xdr:cNvPr>
        <xdr:cNvCxnSpPr/>
      </xdr:nvCxnSpPr>
      <xdr:spPr>
        <a:xfrm flipV="1">
          <a:off x="17213580" y="17569542"/>
          <a:ext cx="7747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93980</xdr:rowOff>
    </xdr:from>
    <xdr:to>
      <xdr:col>98</xdr:col>
      <xdr:colOff>38100</xdr:colOff>
      <xdr:row>105</xdr:row>
      <xdr:rowOff>24130</xdr:rowOff>
    </xdr:to>
    <xdr:sp textlink="">
      <xdr:nvSpPr>
        <xdr:cNvPr id="744" name="楕円 743">
          <a:extLst>
            <a:ext uri="{FF2B5EF4-FFF2-40B4-BE49-F238E27FC236}">
              <a16:creationId xmlns:a16="http://schemas.microsoft.com/office/drawing/2014/main" id="{E896B8B1-1D3C-48A1-8CDB-13C3238691DD}"/>
            </a:ext>
          </a:extLst>
        </xdr:cNvPr>
        <xdr:cNvSpPr/>
      </xdr:nvSpPr>
      <xdr:spPr>
        <a:xfrm>
          <a:off x="16388080" y="175285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141514</xdr:rowOff>
    </xdr:from>
    <xdr:to>
      <xdr:col>102</xdr:col>
      <xdr:colOff>114300</xdr:colOff>
      <xdr:row>104</xdr:row>
      <xdr:rowOff>144780</xdr:rowOff>
    </xdr:to>
    <xdr:cxnSp macro="">
      <xdr:nvCxnSpPr>
        <xdr:cNvPr id="745" name="直線コネクタ 744">
          <a:extLst>
            <a:ext uri="{FF2B5EF4-FFF2-40B4-BE49-F238E27FC236}">
              <a16:creationId xmlns:a16="http://schemas.microsoft.com/office/drawing/2014/main" id="{373C9DA0-BEF9-4EAC-8ABB-CF69329EF05D}"/>
            </a:ext>
          </a:extLst>
        </xdr:cNvPr>
        <xdr:cNvCxnSpPr/>
      </xdr:nvCxnSpPr>
      <xdr:spPr>
        <a:xfrm flipV="1">
          <a:off x="16431260" y="17576074"/>
          <a:ext cx="78232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132822</xdr:rowOff>
    </xdr:from>
    <xdr:ext cx="469744" cy="259045"/>
    <xdr:sp textlink="">
      <xdr:nvSpPr>
        <xdr:cNvPr id="746" name="n_1aveValue【庁舎】&#10;一人当たり面積">
          <a:extLst>
            <a:ext uri="{FF2B5EF4-FFF2-40B4-BE49-F238E27FC236}">
              <a16:creationId xmlns:a16="http://schemas.microsoft.com/office/drawing/2014/main" id="{8789C2D8-486C-477B-AC47-1C90A6DFBB85}"/>
            </a:ext>
          </a:extLst>
        </xdr:cNvPr>
        <xdr:cNvSpPr txBox="1"/>
      </xdr:nvSpPr>
      <xdr:spPr>
        <a:xfrm>
          <a:off x="18561127" y="17735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158948</xdr:rowOff>
    </xdr:from>
    <xdr:ext cx="469744" cy="259045"/>
    <xdr:sp textlink="">
      <xdr:nvSpPr>
        <xdr:cNvPr id="747" name="n_2aveValue【庁舎】&#10;一人当たり面積">
          <a:extLst>
            <a:ext uri="{FF2B5EF4-FFF2-40B4-BE49-F238E27FC236}">
              <a16:creationId xmlns:a16="http://schemas.microsoft.com/office/drawing/2014/main" id="{9CAF190A-BE49-4B69-AEAB-8B457078FDA3}"/>
            </a:ext>
          </a:extLst>
        </xdr:cNvPr>
        <xdr:cNvSpPr txBox="1"/>
      </xdr:nvSpPr>
      <xdr:spPr>
        <a:xfrm>
          <a:off x="17776267" y="17761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168746</xdr:rowOff>
    </xdr:from>
    <xdr:ext cx="469744" cy="259045"/>
    <xdr:sp textlink="">
      <xdr:nvSpPr>
        <xdr:cNvPr id="748" name="n_3aveValue【庁舎】&#10;一人当たり面積">
          <a:extLst>
            <a:ext uri="{FF2B5EF4-FFF2-40B4-BE49-F238E27FC236}">
              <a16:creationId xmlns:a16="http://schemas.microsoft.com/office/drawing/2014/main" id="{055FDC2F-27D6-4B5C-A39F-935215E21079}"/>
            </a:ext>
          </a:extLst>
        </xdr:cNvPr>
        <xdr:cNvSpPr txBox="1"/>
      </xdr:nvSpPr>
      <xdr:spPr>
        <a:xfrm>
          <a:off x="17001567" y="17770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61884</xdr:rowOff>
    </xdr:from>
    <xdr:ext cx="469744" cy="259045"/>
    <xdr:sp textlink="">
      <xdr:nvSpPr>
        <xdr:cNvPr id="749" name="n_4aveValue【庁舎】&#10;一人当たり面積">
          <a:extLst>
            <a:ext uri="{FF2B5EF4-FFF2-40B4-BE49-F238E27FC236}">
              <a16:creationId xmlns:a16="http://schemas.microsoft.com/office/drawing/2014/main" id="{DEAD314D-BFF0-41BD-B459-D2A53B0947DC}"/>
            </a:ext>
          </a:extLst>
        </xdr:cNvPr>
        <xdr:cNvSpPr txBox="1"/>
      </xdr:nvSpPr>
      <xdr:spPr>
        <a:xfrm>
          <a:off x="16226867" y="17161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27595</xdr:rowOff>
    </xdr:from>
    <xdr:ext cx="469744" cy="259045"/>
    <xdr:sp textlink="">
      <xdr:nvSpPr>
        <xdr:cNvPr id="750" name="n_1mainValue【庁舎】&#10;一人当たり面積">
          <a:extLst>
            <a:ext uri="{FF2B5EF4-FFF2-40B4-BE49-F238E27FC236}">
              <a16:creationId xmlns:a16="http://schemas.microsoft.com/office/drawing/2014/main" id="{3BF95D97-651F-40E0-82A7-8FC3B16B141C}"/>
            </a:ext>
          </a:extLst>
        </xdr:cNvPr>
        <xdr:cNvSpPr txBox="1"/>
      </xdr:nvSpPr>
      <xdr:spPr>
        <a:xfrm>
          <a:off x="18561127" y="17294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30859</xdr:rowOff>
    </xdr:from>
    <xdr:ext cx="469744" cy="259045"/>
    <xdr:sp textlink="">
      <xdr:nvSpPr>
        <xdr:cNvPr id="751" name="n_2mainValue【庁舎】&#10;一人当たり面積">
          <a:extLst>
            <a:ext uri="{FF2B5EF4-FFF2-40B4-BE49-F238E27FC236}">
              <a16:creationId xmlns:a16="http://schemas.microsoft.com/office/drawing/2014/main" id="{CC7A9367-BC66-46B4-857F-AADE11738C8E}"/>
            </a:ext>
          </a:extLst>
        </xdr:cNvPr>
        <xdr:cNvSpPr txBox="1"/>
      </xdr:nvSpPr>
      <xdr:spPr>
        <a:xfrm>
          <a:off x="17776267" y="1729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37391</xdr:rowOff>
    </xdr:from>
    <xdr:ext cx="469744" cy="259045"/>
    <xdr:sp textlink="">
      <xdr:nvSpPr>
        <xdr:cNvPr id="752" name="n_3mainValue【庁舎】&#10;一人当たり面積">
          <a:extLst>
            <a:ext uri="{FF2B5EF4-FFF2-40B4-BE49-F238E27FC236}">
              <a16:creationId xmlns:a16="http://schemas.microsoft.com/office/drawing/2014/main" id="{4EF0C047-0B9C-41E0-9589-29C91E67E18D}"/>
            </a:ext>
          </a:extLst>
        </xdr:cNvPr>
        <xdr:cNvSpPr txBox="1"/>
      </xdr:nvSpPr>
      <xdr:spPr>
        <a:xfrm>
          <a:off x="17001567" y="17304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15257</xdr:rowOff>
    </xdr:from>
    <xdr:ext cx="469744" cy="259045"/>
    <xdr:sp textlink="">
      <xdr:nvSpPr>
        <xdr:cNvPr id="753" name="n_4mainValue【庁舎】&#10;一人当たり面積">
          <a:extLst>
            <a:ext uri="{FF2B5EF4-FFF2-40B4-BE49-F238E27FC236}">
              <a16:creationId xmlns:a16="http://schemas.microsoft.com/office/drawing/2014/main" id="{17ACC458-7540-4204-ADE8-A19B46B338BC}"/>
            </a:ext>
          </a:extLst>
        </xdr:cNvPr>
        <xdr:cNvSpPr txBox="1"/>
      </xdr:nvSpPr>
      <xdr:spPr>
        <a:xfrm>
          <a:off x="16226867" y="17617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textlink="">
      <xdr:nvSpPr>
        <xdr:cNvPr id="754" name="正方形/長方形 753">
          <a:extLst>
            <a:ext uri="{FF2B5EF4-FFF2-40B4-BE49-F238E27FC236}">
              <a16:creationId xmlns:a16="http://schemas.microsoft.com/office/drawing/2014/main" id="{C23B217A-9917-4D0E-88BA-934A79015819}"/>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textlink="">
      <xdr:nvSpPr>
        <xdr:cNvPr id="755" name="正方形/長方形 754">
          <a:extLst>
            <a:ext uri="{FF2B5EF4-FFF2-40B4-BE49-F238E27FC236}">
              <a16:creationId xmlns:a16="http://schemas.microsoft.com/office/drawing/2014/main" id="{6F063179-910F-4AFB-92CB-05E10FDE92F9}"/>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textlink="" fLocksText="0">
      <xdr:nvSpPr>
        <xdr:cNvPr id="756" name="テキスト ボックス 755">
          <a:extLst>
            <a:ext uri="{FF2B5EF4-FFF2-40B4-BE49-F238E27FC236}">
              <a16:creationId xmlns:a16="http://schemas.microsoft.com/office/drawing/2014/main" id="{4F3A3F8A-1601-445A-A89F-793859A30472}"/>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類似団体と比較して特に有形固定資産減価償却率が高くなっている施設は、一般廃棄物処理施設及び本庁舎である。一般廃棄物処理施設については、常陸大宮市と当市とで構成する一部事務組合が保有する施設である。計画的に修繕等を行っているものの、類似団体平均を</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21.1</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ポイント上回っている。今後、ごみ焼却施設の大規模改修を予定していることから、関係機関と連携を図りながら、長寿命化に向け計画的に整備を進めていく。本庁舎については、建設から</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35</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年以上経過し老朽化が進んでいることから、類似団体からは</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17.7</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ポイント上回っている。類似団体の有形固定資産減価償却率を押し下げている要因として、全国的に旧耐震基準で建てられた庁舎の更新が相次いでいることが考えられるが、本市においては新耐震基準で建てられているため、今後とも長期保全計画に基づき計画的に予防保全に努めていくことで、現在の施設を引き続き利用していく。消防施設については、東消防署の空調</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機修繕や西消防署の電気設備改修工事</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等を実施したものの、過年度取得資産の減価償却もあり、有形固定資産減価償却率は前年度から</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5.3</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ポイント上昇している。保健センター・保健所については、有形固定資産減価償却率は前年度から</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3.0</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ポイント上昇している。令和</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5</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年度</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に空調設備の更新修繕は終えたが、</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今後も計画的な修繕を進めていく。図書館については、有形固定資産減価償却率は類似団体平均を下回っているものの、建設から</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15</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年ほど経過し減価償却が進んでおり、今後設備等の修繕や更新費用の増加が見込まれるため、長期保全計画に基づき、計画的な修繕等を進めていく。また、多目的室や会議室も備えた市の生涯学習拠点施設として、</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人当たり面積は類似団体平均を上回っている。</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&#65279;<?xml version="1.0" encoding="utf-8" standalone="yes"?>
<Relationships xmlns="http://schemas.openxmlformats.org/package/2006/relationships"><Relationship Id="rId2" Type="http://schemas.openxmlformats.org/officeDocument/2006/relationships/drawing" Target="../drawings/drawing4.xml" /></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&#65279;<?xml version="1.0" encoding="utf-8" standalone="yes"?>
<Relationships xmlns="http://schemas.openxmlformats.org/package/2006/relationships"><Relationship Id="rId2" Type="http://schemas.openxmlformats.org/officeDocument/2006/relationships/drawing" Target="../drawings/drawing13.xml" /></Relationships>
</file>

<file path=xl/worksheets/_rels/sheet15.xml.rels>&#65279;<?xml version="1.0" encoding="utf-8" standalone="yes"?>
<Relationships xmlns="http://schemas.openxmlformats.org/package/2006/relationships"><Relationship Id="rId2" Type="http://schemas.openxmlformats.org/officeDocument/2006/relationships/drawing" Target="../drawings/drawing14.xml" /></Relationships>
</file>

<file path=xl/worksheets/_rels/sheet16.xml.rels>&#65279;<?xml version="1.0" encoding="utf-8" standalone="yes"?>
<Relationships xmlns="http://schemas.openxmlformats.org/package/2006/relationships"><Relationship Id="rId2"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75" thickBot="1" x14ac:dyDescent="0.2">
      <c r="B2" s="170" t="s">
        <v>77</v>
      </c>
      <c r="C2" s="170"/>
      <c r="D2" s="171"/>
    </row>
    <row r="3" spans="1:119" ht="18.75" customHeight="1" thickBot="1" x14ac:dyDescent="0.2">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15">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24690727</v>
      </c>
      <c r="BO4" s="407"/>
      <c r="BP4" s="407"/>
      <c r="BQ4" s="407"/>
      <c r="BR4" s="407"/>
      <c r="BS4" s="407"/>
      <c r="BT4" s="407"/>
      <c r="BU4" s="408"/>
      <c r="BV4" s="406">
        <v>23980361</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8.6999999999999993</v>
      </c>
      <c r="CU4" s="413"/>
      <c r="CV4" s="413"/>
      <c r="CW4" s="413"/>
      <c r="CX4" s="413"/>
      <c r="CY4" s="413"/>
      <c r="CZ4" s="413"/>
      <c r="DA4" s="414"/>
      <c r="DB4" s="412">
        <v>7.8</v>
      </c>
      <c r="DC4" s="413"/>
      <c r="DD4" s="413"/>
      <c r="DE4" s="413"/>
      <c r="DF4" s="413"/>
      <c r="DG4" s="413"/>
      <c r="DH4" s="413"/>
      <c r="DI4" s="414"/>
    </row>
    <row r="5" spans="1:119" ht="18.75" customHeight="1" x14ac:dyDescent="0.15">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23400387</v>
      </c>
      <c r="BO5" s="444"/>
      <c r="BP5" s="444"/>
      <c r="BQ5" s="444"/>
      <c r="BR5" s="444"/>
      <c r="BS5" s="444"/>
      <c r="BT5" s="444"/>
      <c r="BU5" s="445"/>
      <c r="BV5" s="443">
        <v>22802737</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93</v>
      </c>
      <c r="CU5" s="441"/>
      <c r="CV5" s="441"/>
      <c r="CW5" s="441"/>
      <c r="CX5" s="441"/>
      <c r="CY5" s="441"/>
      <c r="CZ5" s="441"/>
      <c r="DA5" s="442"/>
      <c r="DB5" s="440">
        <v>93.1</v>
      </c>
      <c r="DC5" s="441"/>
      <c r="DD5" s="441"/>
      <c r="DE5" s="441"/>
      <c r="DF5" s="441"/>
      <c r="DG5" s="441"/>
      <c r="DH5" s="441"/>
      <c r="DI5" s="442"/>
    </row>
    <row r="6" spans="1:119" ht="18.75" customHeight="1" x14ac:dyDescent="0.15">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1290340</v>
      </c>
      <c r="BO6" s="444"/>
      <c r="BP6" s="444"/>
      <c r="BQ6" s="444"/>
      <c r="BR6" s="444"/>
      <c r="BS6" s="444"/>
      <c r="BT6" s="444"/>
      <c r="BU6" s="445"/>
      <c r="BV6" s="443">
        <v>1177624</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93.4</v>
      </c>
      <c r="CU6" s="481"/>
      <c r="CV6" s="481"/>
      <c r="CW6" s="481"/>
      <c r="CX6" s="481"/>
      <c r="CY6" s="481"/>
      <c r="CZ6" s="481"/>
      <c r="DA6" s="482"/>
      <c r="DB6" s="480">
        <v>94</v>
      </c>
      <c r="DC6" s="481"/>
      <c r="DD6" s="481"/>
      <c r="DE6" s="481"/>
      <c r="DF6" s="481"/>
      <c r="DG6" s="481"/>
      <c r="DH6" s="481"/>
      <c r="DI6" s="482"/>
    </row>
    <row r="7" spans="1:119" ht="18.75" customHeight="1" x14ac:dyDescent="0.15">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101</v>
      </c>
      <c r="AV7" s="476"/>
      <c r="AW7" s="476"/>
      <c r="AX7" s="476"/>
      <c r="AY7" s="477" t="s">
        <v>102</v>
      </c>
      <c r="AZ7" s="478"/>
      <c r="BA7" s="478"/>
      <c r="BB7" s="478"/>
      <c r="BC7" s="478"/>
      <c r="BD7" s="478"/>
      <c r="BE7" s="478"/>
      <c r="BF7" s="478"/>
      <c r="BG7" s="478"/>
      <c r="BH7" s="478"/>
      <c r="BI7" s="478"/>
      <c r="BJ7" s="478"/>
      <c r="BK7" s="478"/>
      <c r="BL7" s="478"/>
      <c r="BM7" s="479"/>
      <c r="BN7" s="443">
        <v>95179</v>
      </c>
      <c r="BO7" s="444"/>
      <c r="BP7" s="444"/>
      <c r="BQ7" s="444"/>
      <c r="BR7" s="444"/>
      <c r="BS7" s="444"/>
      <c r="BT7" s="444"/>
      <c r="BU7" s="445"/>
      <c r="BV7" s="443">
        <v>126443</v>
      </c>
      <c r="BW7" s="444"/>
      <c r="BX7" s="444"/>
      <c r="BY7" s="444"/>
      <c r="BZ7" s="444"/>
      <c r="CA7" s="444"/>
      <c r="CB7" s="444"/>
      <c r="CC7" s="445"/>
      <c r="CD7" s="446" t="s">
        <v>103</v>
      </c>
      <c r="CE7" s="447"/>
      <c r="CF7" s="447"/>
      <c r="CG7" s="447"/>
      <c r="CH7" s="447"/>
      <c r="CI7" s="447"/>
      <c r="CJ7" s="447"/>
      <c r="CK7" s="447"/>
      <c r="CL7" s="447"/>
      <c r="CM7" s="447"/>
      <c r="CN7" s="447"/>
      <c r="CO7" s="447"/>
      <c r="CP7" s="447"/>
      <c r="CQ7" s="447"/>
      <c r="CR7" s="447"/>
      <c r="CS7" s="448"/>
      <c r="CT7" s="443">
        <v>13694517</v>
      </c>
      <c r="CU7" s="444"/>
      <c r="CV7" s="444"/>
      <c r="CW7" s="444"/>
      <c r="CX7" s="444"/>
      <c r="CY7" s="444"/>
      <c r="CZ7" s="444"/>
      <c r="DA7" s="445"/>
      <c r="DB7" s="443">
        <v>13441935</v>
      </c>
      <c r="DC7" s="444"/>
      <c r="DD7" s="444"/>
      <c r="DE7" s="444"/>
      <c r="DF7" s="444"/>
      <c r="DG7" s="444"/>
      <c r="DH7" s="444"/>
      <c r="DI7" s="445"/>
    </row>
    <row r="8" spans="1:119" ht="18.75" customHeight="1" thickBot="1" x14ac:dyDescent="0.2">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104</v>
      </c>
      <c r="AN8" s="473"/>
      <c r="AO8" s="473"/>
      <c r="AP8" s="473"/>
      <c r="AQ8" s="473"/>
      <c r="AR8" s="473"/>
      <c r="AS8" s="473"/>
      <c r="AT8" s="474"/>
      <c r="AU8" s="475" t="s">
        <v>90</v>
      </c>
      <c r="AV8" s="476"/>
      <c r="AW8" s="476"/>
      <c r="AX8" s="476"/>
      <c r="AY8" s="477" t="s">
        <v>105</v>
      </c>
      <c r="AZ8" s="478"/>
      <c r="BA8" s="478"/>
      <c r="BB8" s="478"/>
      <c r="BC8" s="478"/>
      <c r="BD8" s="478"/>
      <c r="BE8" s="478"/>
      <c r="BF8" s="478"/>
      <c r="BG8" s="478"/>
      <c r="BH8" s="478"/>
      <c r="BI8" s="478"/>
      <c r="BJ8" s="478"/>
      <c r="BK8" s="478"/>
      <c r="BL8" s="478"/>
      <c r="BM8" s="479"/>
      <c r="BN8" s="443">
        <v>1195161</v>
      </c>
      <c r="BO8" s="444"/>
      <c r="BP8" s="444"/>
      <c r="BQ8" s="444"/>
      <c r="BR8" s="444"/>
      <c r="BS8" s="444"/>
      <c r="BT8" s="444"/>
      <c r="BU8" s="445"/>
      <c r="BV8" s="443">
        <v>1051181</v>
      </c>
      <c r="BW8" s="444"/>
      <c r="BX8" s="444"/>
      <c r="BY8" s="444"/>
      <c r="BZ8" s="444"/>
      <c r="CA8" s="444"/>
      <c r="CB8" s="444"/>
      <c r="CC8" s="445"/>
      <c r="CD8" s="446" t="s">
        <v>106</v>
      </c>
      <c r="CE8" s="447"/>
      <c r="CF8" s="447"/>
      <c r="CG8" s="447"/>
      <c r="CH8" s="447"/>
      <c r="CI8" s="447"/>
      <c r="CJ8" s="447"/>
      <c r="CK8" s="447"/>
      <c r="CL8" s="447"/>
      <c r="CM8" s="447"/>
      <c r="CN8" s="447"/>
      <c r="CO8" s="447"/>
      <c r="CP8" s="447"/>
      <c r="CQ8" s="447"/>
      <c r="CR8" s="447"/>
      <c r="CS8" s="448"/>
      <c r="CT8" s="483">
        <v>0.61</v>
      </c>
      <c r="CU8" s="484"/>
      <c r="CV8" s="484"/>
      <c r="CW8" s="484"/>
      <c r="CX8" s="484"/>
      <c r="CY8" s="484"/>
      <c r="CZ8" s="484"/>
      <c r="DA8" s="485"/>
      <c r="DB8" s="483">
        <v>0.61</v>
      </c>
      <c r="DC8" s="484"/>
      <c r="DD8" s="484"/>
      <c r="DE8" s="484"/>
      <c r="DF8" s="484"/>
      <c r="DG8" s="484"/>
      <c r="DH8" s="484"/>
      <c r="DI8" s="485"/>
    </row>
    <row r="9" spans="1:119" ht="18.75" customHeight="1" thickBot="1" x14ac:dyDescent="0.2">
      <c r="A9" s="169"/>
      <c r="B9" s="437" t="s">
        <v>107</v>
      </c>
      <c r="C9" s="438"/>
      <c r="D9" s="438"/>
      <c r="E9" s="438"/>
      <c r="F9" s="438"/>
      <c r="G9" s="438"/>
      <c r="H9" s="438"/>
      <c r="I9" s="438"/>
      <c r="J9" s="438"/>
      <c r="K9" s="486"/>
      <c r="L9" s="487" t="s">
        <v>108</v>
      </c>
      <c r="M9" s="488"/>
      <c r="N9" s="488"/>
      <c r="O9" s="488"/>
      <c r="P9" s="488"/>
      <c r="Q9" s="489"/>
      <c r="R9" s="490">
        <v>53502</v>
      </c>
      <c r="S9" s="491"/>
      <c r="T9" s="491"/>
      <c r="U9" s="491"/>
      <c r="V9" s="492"/>
      <c r="W9" s="400" t="s">
        <v>109</v>
      </c>
      <c r="X9" s="401"/>
      <c r="Y9" s="401"/>
      <c r="Z9" s="401"/>
      <c r="AA9" s="401"/>
      <c r="AB9" s="401"/>
      <c r="AC9" s="401"/>
      <c r="AD9" s="401"/>
      <c r="AE9" s="401"/>
      <c r="AF9" s="401"/>
      <c r="AG9" s="401"/>
      <c r="AH9" s="401"/>
      <c r="AI9" s="401"/>
      <c r="AJ9" s="401"/>
      <c r="AK9" s="401"/>
      <c r="AL9" s="402"/>
      <c r="AM9" s="472" t="s">
        <v>110</v>
      </c>
      <c r="AN9" s="473"/>
      <c r="AO9" s="473"/>
      <c r="AP9" s="473"/>
      <c r="AQ9" s="473"/>
      <c r="AR9" s="473"/>
      <c r="AS9" s="473"/>
      <c r="AT9" s="474"/>
      <c r="AU9" s="475" t="s">
        <v>90</v>
      </c>
      <c r="AV9" s="476"/>
      <c r="AW9" s="476"/>
      <c r="AX9" s="476"/>
      <c r="AY9" s="477" t="s">
        <v>111</v>
      </c>
      <c r="AZ9" s="478"/>
      <c r="BA9" s="478"/>
      <c r="BB9" s="478"/>
      <c r="BC9" s="478"/>
      <c r="BD9" s="478"/>
      <c r="BE9" s="478"/>
      <c r="BF9" s="478"/>
      <c r="BG9" s="478"/>
      <c r="BH9" s="478"/>
      <c r="BI9" s="478"/>
      <c r="BJ9" s="478"/>
      <c r="BK9" s="478"/>
      <c r="BL9" s="478"/>
      <c r="BM9" s="479"/>
      <c r="BN9" s="443">
        <v>143980</v>
      </c>
      <c r="BO9" s="444"/>
      <c r="BP9" s="444"/>
      <c r="BQ9" s="444"/>
      <c r="BR9" s="444"/>
      <c r="BS9" s="444"/>
      <c r="BT9" s="444"/>
      <c r="BU9" s="445"/>
      <c r="BV9" s="443">
        <v>-303305</v>
      </c>
      <c r="BW9" s="444"/>
      <c r="BX9" s="444"/>
      <c r="BY9" s="444"/>
      <c r="BZ9" s="444"/>
      <c r="CA9" s="444"/>
      <c r="CB9" s="444"/>
      <c r="CC9" s="445"/>
      <c r="CD9" s="446" t="s">
        <v>112</v>
      </c>
      <c r="CE9" s="447"/>
      <c r="CF9" s="447"/>
      <c r="CG9" s="447"/>
      <c r="CH9" s="447"/>
      <c r="CI9" s="447"/>
      <c r="CJ9" s="447"/>
      <c r="CK9" s="447"/>
      <c r="CL9" s="447"/>
      <c r="CM9" s="447"/>
      <c r="CN9" s="447"/>
      <c r="CO9" s="447"/>
      <c r="CP9" s="447"/>
      <c r="CQ9" s="447"/>
      <c r="CR9" s="447"/>
      <c r="CS9" s="448"/>
      <c r="CT9" s="440">
        <v>11.5</v>
      </c>
      <c r="CU9" s="441"/>
      <c r="CV9" s="441"/>
      <c r="CW9" s="441"/>
      <c r="CX9" s="441"/>
      <c r="CY9" s="441"/>
      <c r="CZ9" s="441"/>
      <c r="DA9" s="442"/>
      <c r="DB9" s="440">
        <v>12.2</v>
      </c>
      <c r="DC9" s="441"/>
      <c r="DD9" s="441"/>
      <c r="DE9" s="441"/>
      <c r="DF9" s="441"/>
      <c r="DG9" s="441"/>
      <c r="DH9" s="441"/>
      <c r="DI9" s="442"/>
    </row>
    <row r="10" spans="1:119" ht="18.75" customHeight="1" thickBot="1" x14ac:dyDescent="0.2">
      <c r="A10" s="169"/>
      <c r="B10" s="437"/>
      <c r="C10" s="438"/>
      <c r="D10" s="438"/>
      <c r="E10" s="438"/>
      <c r="F10" s="438"/>
      <c r="G10" s="438"/>
      <c r="H10" s="438"/>
      <c r="I10" s="438"/>
      <c r="J10" s="438"/>
      <c r="K10" s="486"/>
      <c r="L10" s="493" t="s">
        <v>113</v>
      </c>
      <c r="M10" s="473"/>
      <c r="N10" s="473"/>
      <c r="O10" s="473"/>
      <c r="P10" s="473"/>
      <c r="Q10" s="474"/>
      <c r="R10" s="494">
        <v>54276</v>
      </c>
      <c r="S10" s="495"/>
      <c r="T10" s="495"/>
      <c r="U10" s="495"/>
      <c r="V10" s="496"/>
      <c r="W10" s="431"/>
      <c r="X10" s="432"/>
      <c r="Y10" s="432"/>
      <c r="Z10" s="432"/>
      <c r="AA10" s="432"/>
      <c r="AB10" s="432"/>
      <c r="AC10" s="432"/>
      <c r="AD10" s="432"/>
      <c r="AE10" s="432"/>
      <c r="AF10" s="432"/>
      <c r="AG10" s="432"/>
      <c r="AH10" s="432"/>
      <c r="AI10" s="432"/>
      <c r="AJ10" s="432"/>
      <c r="AK10" s="432"/>
      <c r="AL10" s="435"/>
      <c r="AM10" s="472" t="s">
        <v>114</v>
      </c>
      <c r="AN10" s="473"/>
      <c r="AO10" s="473"/>
      <c r="AP10" s="473"/>
      <c r="AQ10" s="473"/>
      <c r="AR10" s="473"/>
      <c r="AS10" s="473"/>
      <c r="AT10" s="474"/>
      <c r="AU10" s="475" t="s">
        <v>90</v>
      </c>
      <c r="AV10" s="476"/>
      <c r="AW10" s="476"/>
      <c r="AX10" s="476"/>
      <c r="AY10" s="477" t="s">
        <v>115</v>
      </c>
      <c r="AZ10" s="478"/>
      <c r="BA10" s="478"/>
      <c r="BB10" s="478"/>
      <c r="BC10" s="478"/>
      <c r="BD10" s="478"/>
      <c r="BE10" s="478"/>
      <c r="BF10" s="478"/>
      <c r="BG10" s="478"/>
      <c r="BH10" s="478"/>
      <c r="BI10" s="478"/>
      <c r="BJ10" s="478"/>
      <c r="BK10" s="478"/>
      <c r="BL10" s="478"/>
      <c r="BM10" s="479"/>
      <c r="BN10" s="443">
        <v>7413</v>
      </c>
      <c r="BO10" s="444"/>
      <c r="BP10" s="444"/>
      <c r="BQ10" s="444"/>
      <c r="BR10" s="444"/>
      <c r="BS10" s="444"/>
      <c r="BT10" s="444"/>
      <c r="BU10" s="445"/>
      <c r="BV10" s="443">
        <v>540</v>
      </c>
      <c r="BW10" s="444"/>
      <c r="BX10" s="444"/>
      <c r="BY10" s="444"/>
      <c r="BZ10" s="444"/>
      <c r="CA10" s="444"/>
      <c r="CB10" s="444"/>
      <c r="CC10" s="445"/>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90</v>
      </c>
      <c r="AV11" s="476"/>
      <c r="AW11" s="476"/>
      <c r="AX11" s="476"/>
      <c r="AY11" s="477" t="s">
        <v>120</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15">
      <c r="A12" s="169"/>
      <c r="B12" s="503" t="s">
        <v>123</v>
      </c>
      <c r="C12" s="504"/>
      <c r="D12" s="504"/>
      <c r="E12" s="504"/>
      <c r="F12" s="504"/>
      <c r="G12" s="504"/>
      <c r="H12" s="504"/>
      <c r="I12" s="504"/>
      <c r="J12" s="504"/>
      <c r="K12" s="505"/>
      <c r="L12" s="512" t="s">
        <v>124</v>
      </c>
      <c r="M12" s="513"/>
      <c r="N12" s="513"/>
      <c r="O12" s="513"/>
      <c r="P12" s="513"/>
      <c r="Q12" s="514"/>
      <c r="R12" s="515">
        <v>53167</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90</v>
      </c>
      <c r="AV12" s="476"/>
      <c r="AW12" s="476"/>
      <c r="AX12" s="476"/>
      <c r="AY12" s="477" t="s">
        <v>128</v>
      </c>
      <c r="AZ12" s="478"/>
      <c r="BA12" s="478"/>
      <c r="BB12" s="478"/>
      <c r="BC12" s="478"/>
      <c r="BD12" s="478"/>
      <c r="BE12" s="478"/>
      <c r="BF12" s="478"/>
      <c r="BG12" s="478"/>
      <c r="BH12" s="478"/>
      <c r="BI12" s="478"/>
      <c r="BJ12" s="478"/>
      <c r="BK12" s="478"/>
      <c r="BL12" s="478"/>
      <c r="BM12" s="479"/>
      <c r="BN12" s="443">
        <v>0</v>
      </c>
      <c r="BO12" s="444"/>
      <c r="BP12" s="444"/>
      <c r="BQ12" s="444"/>
      <c r="BR12" s="444"/>
      <c r="BS12" s="444"/>
      <c r="BT12" s="444"/>
      <c r="BU12" s="445"/>
      <c r="BV12" s="443">
        <v>0</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15">
      <c r="A13" s="169"/>
      <c r="B13" s="506"/>
      <c r="C13" s="507"/>
      <c r="D13" s="507"/>
      <c r="E13" s="507"/>
      <c r="F13" s="507"/>
      <c r="G13" s="507"/>
      <c r="H13" s="507"/>
      <c r="I13" s="507"/>
      <c r="J13" s="507"/>
      <c r="K13" s="508"/>
      <c r="L13" s="178"/>
      <c r="M13" s="534" t="s">
        <v>130</v>
      </c>
      <c r="N13" s="535"/>
      <c r="O13" s="535"/>
      <c r="P13" s="535"/>
      <c r="Q13" s="536"/>
      <c r="R13" s="527">
        <v>52756</v>
      </c>
      <c r="S13" s="528"/>
      <c r="T13" s="528"/>
      <c r="U13" s="528"/>
      <c r="V13" s="529"/>
      <c r="W13" s="459" t="s">
        <v>131</v>
      </c>
      <c r="X13" s="460"/>
      <c r="Y13" s="460"/>
      <c r="Z13" s="460"/>
      <c r="AA13" s="460"/>
      <c r="AB13" s="450"/>
      <c r="AC13" s="494">
        <v>1165</v>
      </c>
      <c r="AD13" s="495"/>
      <c r="AE13" s="495"/>
      <c r="AF13" s="495"/>
      <c r="AG13" s="537"/>
      <c r="AH13" s="494">
        <v>1450</v>
      </c>
      <c r="AI13" s="495"/>
      <c r="AJ13" s="495"/>
      <c r="AK13" s="495"/>
      <c r="AL13" s="496"/>
      <c r="AM13" s="472" t="s">
        <v>132</v>
      </c>
      <c r="AN13" s="473"/>
      <c r="AO13" s="473"/>
      <c r="AP13" s="473"/>
      <c r="AQ13" s="473"/>
      <c r="AR13" s="473"/>
      <c r="AS13" s="473"/>
      <c r="AT13" s="474"/>
      <c r="AU13" s="475" t="s">
        <v>101</v>
      </c>
      <c r="AV13" s="476"/>
      <c r="AW13" s="476"/>
      <c r="AX13" s="476"/>
      <c r="AY13" s="477" t="s">
        <v>133</v>
      </c>
      <c r="AZ13" s="478"/>
      <c r="BA13" s="478"/>
      <c r="BB13" s="478"/>
      <c r="BC13" s="478"/>
      <c r="BD13" s="478"/>
      <c r="BE13" s="478"/>
      <c r="BF13" s="478"/>
      <c r="BG13" s="478"/>
      <c r="BH13" s="478"/>
      <c r="BI13" s="478"/>
      <c r="BJ13" s="478"/>
      <c r="BK13" s="478"/>
      <c r="BL13" s="478"/>
      <c r="BM13" s="479"/>
      <c r="BN13" s="443">
        <v>151393</v>
      </c>
      <c r="BO13" s="444"/>
      <c r="BP13" s="444"/>
      <c r="BQ13" s="444"/>
      <c r="BR13" s="444"/>
      <c r="BS13" s="444"/>
      <c r="BT13" s="444"/>
      <c r="BU13" s="445"/>
      <c r="BV13" s="443">
        <v>-302765</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4.0999999999999996</v>
      </c>
      <c r="CU13" s="441"/>
      <c r="CV13" s="441"/>
      <c r="CW13" s="441"/>
      <c r="CX13" s="441"/>
      <c r="CY13" s="441"/>
      <c r="CZ13" s="441"/>
      <c r="DA13" s="442"/>
      <c r="DB13" s="440">
        <v>4.2</v>
      </c>
      <c r="DC13" s="441"/>
      <c r="DD13" s="441"/>
      <c r="DE13" s="441"/>
      <c r="DF13" s="441"/>
      <c r="DG13" s="441"/>
      <c r="DH13" s="441"/>
      <c r="DI13" s="442"/>
    </row>
    <row r="14" spans="1:119" ht="18.75" customHeight="1" thickBot="1" x14ac:dyDescent="0.2">
      <c r="A14" s="169"/>
      <c r="B14" s="506"/>
      <c r="C14" s="507"/>
      <c r="D14" s="507"/>
      <c r="E14" s="507"/>
      <c r="F14" s="507"/>
      <c r="G14" s="507"/>
      <c r="H14" s="507"/>
      <c r="I14" s="507"/>
      <c r="J14" s="507"/>
      <c r="K14" s="508"/>
      <c r="L14" s="524" t="s">
        <v>135</v>
      </c>
      <c r="M14" s="525"/>
      <c r="N14" s="525"/>
      <c r="O14" s="525"/>
      <c r="P14" s="525"/>
      <c r="Q14" s="526"/>
      <c r="R14" s="527">
        <v>53501</v>
      </c>
      <c r="S14" s="528"/>
      <c r="T14" s="528"/>
      <c r="U14" s="528"/>
      <c r="V14" s="529"/>
      <c r="W14" s="433"/>
      <c r="X14" s="434"/>
      <c r="Y14" s="434"/>
      <c r="Z14" s="434"/>
      <c r="AA14" s="434"/>
      <c r="AB14" s="423"/>
      <c r="AC14" s="530">
        <v>4.8</v>
      </c>
      <c r="AD14" s="531"/>
      <c r="AE14" s="531"/>
      <c r="AF14" s="531"/>
      <c r="AG14" s="532"/>
      <c r="AH14" s="530">
        <v>5.9</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t="s">
        <v>122</v>
      </c>
      <c r="CU14" s="542"/>
      <c r="CV14" s="542"/>
      <c r="CW14" s="542"/>
      <c r="CX14" s="542"/>
      <c r="CY14" s="542"/>
      <c r="CZ14" s="542"/>
      <c r="DA14" s="543"/>
      <c r="DB14" s="541" t="s">
        <v>122</v>
      </c>
      <c r="DC14" s="542"/>
      <c r="DD14" s="542"/>
      <c r="DE14" s="542"/>
      <c r="DF14" s="542"/>
      <c r="DG14" s="542"/>
      <c r="DH14" s="542"/>
      <c r="DI14" s="543"/>
    </row>
    <row r="15" spans="1:119" ht="18.75" customHeight="1" x14ac:dyDescent="0.15">
      <c r="A15" s="169"/>
      <c r="B15" s="506"/>
      <c r="C15" s="507"/>
      <c r="D15" s="507"/>
      <c r="E15" s="507"/>
      <c r="F15" s="507"/>
      <c r="G15" s="507"/>
      <c r="H15" s="507"/>
      <c r="I15" s="507"/>
      <c r="J15" s="507"/>
      <c r="K15" s="508"/>
      <c r="L15" s="178"/>
      <c r="M15" s="534" t="s">
        <v>130</v>
      </c>
      <c r="N15" s="535"/>
      <c r="O15" s="535"/>
      <c r="P15" s="535"/>
      <c r="Q15" s="536"/>
      <c r="R15" s="527">
        <v>53132</v>
      </c>
      <c r="S15" s="528"/>
      <c r="T15" s="528"/>
      <c r="U15" s="528"/>
      <c r="V15" s="529"/>
      <c r="W15" s="459" t="s">
        <v>137</v>
      </c>
      <c r="X15" s="460"/>
      <c r="Y15" s="460"/>
      <c r="Z15" s="460"/>
      <c r="AA15" s="460"/>
      <c r="AB15" s="450"/>
      <c r="AC15" s="494">
        <v>6075</v>
      </c>
      <c r="AD15" s="495"/>
      <c r="AE15" s="495"/>
      <c r="AF15" s="495"/>
      <c r="AG15" s="537"/>
      <c r="AH15" s="494">
        <v>6252</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7043060</v>
      </c>
      <c r="BO15" s="407"/>
      <c r="BP15" s="407"/>
      <c r="BQ15" s="407"/>
      <c r="BR15" s="407"/>
      <c r="BS15" s="407"/>
      <c r="BT15" s="407"/>
      <c r="BU15" s="408"/>
      <c r="BV15" s="406">
        <v>7076366</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24.8</v>
      </c>
      <c r="AD16" s="531"/>
      <c r="AE16" s="531"/>
      <c r="AF16" s="531"/>
      <c r="AG16" s="532"/>
      <c r="AH16" s="530">
        <v>25.5</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11840393</v>
      </c>
      <c r="BO16" s="444"/>
      <c r="BP16" s="444"/>
      <c r="BQ16" s="444"/>
      <c r="BR16" s="444"/>
      <c r="BS16" s="444"/>
      <c r="BT16" s="444"/>
      <c r="BU16" s="445"/>
      <c r="BV16" s="443">
        <v>11516681</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
      <c r="A17" s="169"/>
      <c r="B17" s="509"/>
      <c r="C17" s="510"/>
      <c r="D17" s="510"/>
      <c r="E17" s="510"/>
      <c r="F17" s="510"/>
      <c r="G17" s="510"/>
      <c r="H17" s="510"/>
      <c r="I17" s="510"/>
      <c r="J17" s="510"/>
      <c r="K17" s="511"/>
      <c r="L17" s="183"/>
      <c r="M17" s="554" t="s">
        <v>143</v>
      </c>
      <c r="N17" s="555"/>
      <c r="O17" s="555"/>
      <c r="P17" s="555"/>
      <c r="Q17" s="556"/>
      <c r="R17" s="549" t="s">
        <v>144</v>
      </c>
      <c r="S17" s="550"/>
      <c r="T17" s="550"/>
      <c r="U17" s="550"/>
      <c r="V17" s="551"/>
      <c r="W17" s="459" t="s">
        <v>145</v>
      </c>
      <c r="X17" s="460"/>
      <c r="Y17" s="460"/>
      <c r="Z17" s="460"/>
      <c r="AA17" s="460"/>
      <c r="AB17" s="450"/>
      <c r="AC17" s="494">
        <v>17271</v>
      </c>
      <c r="AD17" s="495"/>
      <c r="AE17" s="495"/>
      <c r="AF17" s="495"/>
      <c r="AG17" s="537"/>
      <c r="AH17" s="494">
        <v>16849</v>
      </c>
      <c r="AI17" s="495"/>
      <c r="AJ17" s="495"/>
      <c r="AK17" s="495"/>
      <c r="AL17" s="496"/>
      <c r="AM17" s="472"/>
      <c r="AN17" s="473"/>
      <c r="AO17" s="473"/>
      <c r="AP17" s="473"/>
      <c r="AQ17" s="473"/>
      <c r="AR17" s="473"/>
      <c r="AS17" s="473"/>
      <c r="AT17" s="474"/>
      <c r="AU17" s="475"/>
      <c r="AV17" s="476"/>
      <c r="AW17" s="476"/>
      <c r="AX17" s="476"/>
      <c r="AY17" s="477" t="s">
        <v>146</v>
      </c>
      <c r="AZ17" s="478"/>
      <c r="BA17" s="478"/>
      <c r="BB17" s="478"/>
      <c r="BC17" s="478"/>
      <c r="BD17" s="478"/>
      <c r="BE17" s="478"/>
      <c r="BF17" s="478"/>
      <c r="BG17" s="478"/>
      <c r="BH17" s="478"/>
      <c r="BI17" s="478"/>
      <c r="BJ17" s="478"/>
      <c r="BK17" s="478"/>
      <c r="BL17" s="478"/>
      <c r="BM17" s="479"/>
      <c r="BN17" s="443">
        <v>8838821</v>
      </c>
      <c r="BO17" s="444"/>
      <c r="BP17" s="444"/>
      <c r="BQ17" s="444"/>
      <c r="BR17" s="444"/>
      <c r="BS17" s="444"/>
      <c r="BT17" s="444"/>
      <c r="BU17" s="445"/>
      <c r="BV17" s="443">
        <v>8893141</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
      <c r="A18" s="169"/>
      <c r="B18" s="565" t="s">
        <v>147</v>
      </c>
      <c r="C18" s="486"/>
      <c r="D18" s="486"/>
      <c r="E18" s="566"/>
      <c r="F18" s="566"/>
      <c r="G18" s="566"/>
      <c r="H18" s="566"/>
      <c r="I18" s="566"/>
      <c r="J18" s="566"/>
      <c r="K18" s="566"/>
      <c r="L18" s="567">
        <v>97.82</v>
      </c>
      <c r="M18" s="567"/>
      <c r="N18" s="567"/>
      <c r="O18" s="567"/>
      <c r="P18" s="567"/>
      <c r="Q18" s="567"/>
      <c r="R18" s="568"/>
      <c r="S18" s="568"/>
      <c r="T18" s="568"/>
      <c r="U18" s="568"/>
      <c r="V18" s="569"/>
      <c r="W18" s="461"/>
      <c r="X18" s="462"/>
      <c r="Y18" s="462"/>
      <c r="Z18" s="462"/>
      <c r="AA18" s="462"/>
      <c r="AB18" s="453"/>
      <c r="AC18" s="570">
        <v>70.5</v>
      </c>
      <c r="AD18" s="571"/>
      <c r="AE18" s="571"/>
      <c r="AF18" s="571"/>
      <c r="AG18" s="572"/>
      <c r="AH18" s="570">
        <v>68.599999999999994</v>
      </c>
      <c r="AI18" s="571"/>
      <c r="AJ18" s="571"/>
      <c r="AK18" s="571"/>
      <c r="AL18" s="573"/>
      <c r="AM18" s="472"/>
      <c r="AN18" s="473"/>
      <c r="AO18" s="473"/>
      <c r="AP18" s="473"/>
      <c r="AQ18" s="473"/>
      <c r="AR18" s="473"/>
      <c r="AS18" s="473"/>
      <c r="AT18" s="474"/>
      <c r="AU18" s="475"/>
      <c r="AV18" s="476"/>
      <c r="AW18" s="476"/>
      <c r="AX18" s="476"/>
      <c r="AY18" s="477" t="s">
        <v>148</v>
      </c>
      <c r="AZ18" s="478"/>
      <c r="BA18" s="478"/>
      <c r="BB18" s="478"/>
      <c r="BC18" s="478"/>
      <c r="BD18" s="478"/>
      <c r="BE18" s="478"/>
      <c r="BF18" s="478"/>
      <c r="BG18" s="478"/>
      <c r="BH18" s="478"/>
      <c r="BI18" s="478"/>
      <c r="BJ18" s="478"/>
      <c r="BK18" s="478"/>
      <c r="BL18" s="478"/>
      <c r="BM18" s="479"/>
      <c r="BN18" s="443">
        <v>13102338</v>
      </c>
      <c r="BO18" s="444"/>
      <c r="BP18" s="444"/>
      <c r="BQ18" s="444"/>
      <c r="BR18" s="444"/>
      <c r="BS18" s="444"/>
      <c r="BT18" s="444"/>
      <c r="BU18" s="445"/>
      <c r="BV18" s="443">
        <v>12609430</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
      <c r="A19" s="169"/>
      <c r="B19" s="565" t="s">
        <v>149</v>
      </c>
      <c r="C19" s="486"/>
      <c r="D19" s="486"/>
      <c r="E19" s="566"/>
      <c r="F19" s="566"/>
      <c r="G19" s="566"/>
      <c r="H19" s="566"/>
      <c r="I19" s="566"/>
      <c r="J19" s="566"/>
      <c r="K19" s="566"/>
      <c r="L19" s="574">
        <v>547</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150</v>
      </c>
      <c r="AZ19" s="478"/>
      <c r="BA19" s="478"/>
      <c r="BB19" s="478"/>
      <c r="BC19" s="478"/>
      <c r="BD19" s="478"/>
      <c r="BE19" s="478"/>
      <c r="BF19" s="478"/>
      <c r="BG19" s="478"/>
      <c r="BH19" s="478"/>
      <c r="BI19" s="478"/>
      <c r="BJ19" s="478"/>
      <c r="BK19" s="478"/>
      <c r="BL19" s="478"/>
      <c r="BM19" s="479"/>
      <c r="BN19" s="443">
        <v>16999318</v>
      </c>
      <c r="BO19" s="444"/>
      <c r="BP19" s="444"/>
      <c r="BQ19" s="444"/>
      <c r="BR19" s="444"/>
      <c r="BS19" s="444"/>
      <c r="BT19" s="444"/>
      <c r="BU19" s="445"/>
      <c r="BV19" s="443">
        <v>16594722</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
      <c r="A20" s="169"/>
      <c r="B20" s="565" t="s">
        <v>151</v>
      </c>
      <c r="C20" s="486"/>
      <c r="D20" s="486"/>
      <c r="E20" s="566"/>
      <c r="F20" s="566"/>
      <c r="G20" s="566"/>
      <c r="H20" s="566"/>
      <c r="I20" s="566"/>
      <c r="J20" s="566"/>
      <c r="K20" s="566"/>
      <c r="L20" s="574">
        <v>20931</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
      <c r="A21" s="169"/>
      <c r="B21" s="583" t="s">
        <v>152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15">
      <c r="A22" s="169"/>
      <c r="B22" s="613" t="s">
        <v>153</v>
      </c>
      <c r="C22" s="587"/>
      <c r="D22" s="588"/>
      <c r="E22" s="455" t="s">
        <v>1</v>
      </c>
      <c r="F22" s="460"/>
      <c r="G22" s="460"/>
      <c r="H22" s="460"/>
      <c r="I22" s="460"/>
      <c r="J22" s="460"/>
      <c r="K22" s="450"/>
      <c r="L22" s="455" t="s">
        <v>154</v>
      </c>
      <c r="M22" s="460"/>
      <c r="N22" s="460"/>
      <c r="O22" s="460"/>
      <c r="P22" s="450"/>
      <c r="Q22" s="618" t="s">
        <v>155</v>
      </c>
      <c r="R22" s="619"/>
      <c r="S22" s="619"/>
      <c r="T22" s="619"/>
      <c r="U22" s="619"/>
      <c r="V22" s="620"/>
      <c r="W22" s="586" t="s">
        <v>156</v>
      </c>
      <c r="X22" s="587"/>
      <c r="Y22" s="588"/>
      <c r="Z22" s="455" t="s">
        <v>1</v>
      </c>
      <c r="AA22" s="460"/>
      <c r="AB22" s="460"/>
      <c r="AC22" s="460"/>
      <c r="AD22" s="460"/>
      <c r="AE22" s="460"/>
      <c r="AF22" s="460"/>
      <c r="AG22" s="450"/>
      <c r="AH22" s="624" t="s">
        <v>157</v>
      </c>
      <c r="AI22" s="460"/>
      <c r="AJ22" s="460"/>
      <c r="AK22" s="460"/>
      <c r="AL22" s="450"/>
      <c r="AM22" s="624" t="s">
        <v>158</v>
      </c>
      <c r="AN22" s="625"/>
      <c r="AO22" s="625"/>
      <c r="AP22" s="625"/>
      <c r="AQ22" s="625"/>
      <c r="AR22" s="626"/>
      <c r="AS22" s="618" t="s">
        <v>155</v>
      </c>
      <c r="AT22" s="619"/>
      <c r="AU22" s="619"/>
      <c r="AV22" s="619"/>
      <c r="AW22" s="619"/>
      <c r="AX22" s="630"/>
      <c r="AY22" s="403" t="s">
        <v>159</v>
      </c>
      <c r="AZ22" s="404"/>
      <c r="BA22" s="404"/>
      <c r="BB22" s="404"/>
      <c r="BC22" s="404"/>
      <c r="BD22" s="404"/>
      <c r="BE22" s="404"/>
      <c r="BF22" s="404"/>
      <c r="BG22" s="404"/>
      <c r="BH22" s="404"/>
      <c r="BI22" s="404"/>
      <c r="BJ22" s="404"/>
      <c r="BK22" s="404"/>
      <c r="BL22" s="404"/>
      <c r="BM22" s="405"/>
      <c r="BN22" s="406">
        <v>16440477</v>
      </c>
      <c r="BO22" s="407"/>
      <c r="BP22" s="407"/>
      <c r="BQ22" s="407"/>
      <c r="BR22" s="407"/>
      <c r="BS22" s="407"/>
      <c r="BT22" s="407"/>
      <c r="BU22" s="408"/>
      <c r="BV22" s="406">
        <v>16740820</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15">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160</v>
      </c>
      <c r="AZ23" s="478"/>
      <c r="BA23" s="478"/>
      <c r="BB23" s="478"/>
      <c r="BC23" s="478"/>
      <c r="BD23" s="478"/>
      <c r="BE23" s="478"/>
      <c r="BF23" s="478"/>
      <c r="BG23" s="478"/>
      <c r="BH23" s="478"/>
      <c r="BI23" s="478"/>
      <c r="BJ23" s="478"/>
      <c r="BK23" s="478"/>
      <c r="BL23" s="478"/>
      <c r="BM23" s="479"/>
      <c r="BN23" s="443">
        <v>12495521</v>
      </c>
      <c r="BO23" s="444"/>
      <c r="BP23" s="444"/>
      <c r="BQ23" s="444"/>
      <c r="BR23" s="444"/>
      <c r="BS23" s="444"/>
      <c r="BT23" s="444"/>
      <c r="BU23" s="445"/>
      <c r="BV23" s="443">
        <v>13472651</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
      <c r="A24" s="169"/>
      <c r="B24" s="614"/>
      <c r="C24" s="590"/>
      <c r="D24" s="591"/>
      <c r="E24" s="493" t="s">
        <v>161</v>
      </c>
      <c r="F24" s="473"/>
      <c r="G24" s="473"/>
      <c r="H24" s="473"/>
      <c r="I24" s="473"/>
      <c r="J24" s="473"/>
      <c r="K24" s="474"/>
      <c r="L24" s="494">
        <v>1</v>
      </c>
      <c r="M24" s="495"/>
      <c r="N24" s="495"/>
      <c r="O24" s="495"/>
      <c r="P24" s="537"/>
      <c r="Q24" s="494">
        <v>8410</v>
      </c>
      <c r="R24" s="495"/>
      <c r="S24" s="495"/>
      <c r="T24" s="495"/>
      <c r="U24" s="495"/>
      <c r="V24" s="537"/>
      <c r="W24" s="589"/>
      <c r="X24" s="590"/>
      <c r="Y24" s="591"/>
      <c r="Z24" s="493" t="s">
        <v>162</v>
      </c>
      <c r="AA24" s="473"/>
      <c r="AB24" s="473"/>
      <c r="AC24" s="473"/>
      <c r="AD24" s="473"/>
      <c r="AE24" s="473"/>
      <c r="AF24" s="473"/>
      <c r="AG24" s="474"/>
      <c r="AH24" s="494">
        <v>442</v>
      </c>
      <c r="AI24" s="495"/>
      <c r="AJ24" s="495"/>
      <c r="AK24" s="495"/>
      <c r="AL24" s="537"/>
      <c r="AM24" s="494">
        <v>1422356</v>
      </c>
      <c r="AN24" s="495"/>
      <c r="AO24" s="495"/>
      <c r="AP24" s="495"/>
      <c r="AQ24" s="495"/>
      <c r="AR24" s="537"/>
      <c r="AS24" s="494">
        <v>3218</v>
      </c>
      <c r="AT24" s="495"/>
      <c r="AU24" s="495"/>
      <c r="AV24" s="495"/>
      <c r="AW24" s="495"/>
      <c r="AX24" s="496"/>
      <c r="AY24" s="559" t="s">
        <v>163</v>
      </c>
      <c r="AZ24" s="560"/>
      <c r="BA24" s="560"/>
      <c r="BB24" s="560"/>
      <c r="BC24" s="560"/>
      <c r="BD24" s="560"/>
      <c r="BE24" s="560"/>
      <c r="BF24" s="560"/>
      <c r="BG24" s="560"/>
      <c r="BH24" s="560"/>
      <c r="BI24" s="560"/>
      <c r="BJ24" s="560"/>
      <c r="BK24" s="560"/>
      <c r="BL24" s="560"/>
      <c r="BM24" s="561"/>
      <c r="BN24" s="443">
        <v>8439085</v>
      </c>
      <c r="BO24" s="444"/>
      <c r="BP24" s="444"/>
      <c r="BQ24" s="444"/>
      <c r="BR24" s="444"/>
      <c r="BS24" s="444"/>
      <c r="BT24" s="444"/>
      <c r="BU24" s="445"/>
      <c r="BV24" s="443">
        <v>7976325</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15">
      <c r="A25" s="169"/>
      <c r="B25" s="614"/>
      <c r="C25" s="590"/>
      <c r="D25" s="591"/>
      <c r="E25" s="493" t="s">
        <v>164</v>
      </c>
      <c r="F25" s="473"/>
      <c r="G25" s="473"/>
      <c r="H25" s="473"/>
      <c r="I25" s="473"/>
      <c r="J25" s="473"/>
      <c r="K25" s="474"/>
      <c r="L25" s="494">
        <v>1</v>
      </c>
      <c r="M25" s="495"/>
      <c r="N25" s="495"/>
      <c r="O25" s="495"/>
      <c r="P25" s="537"/>
      <c r="Q25" s="494">
        <v>6500</v>
      </c>
      <c r="R25" s="495"/>
      <c r="S25" s="495"/>
      <c r="T25" s="495"/>
      <c r="U25" s="495"/>
      <c r="V25" s="537"/>
      <c r="W25" s="589"/>
      <c r="X25" s="590"/>
      <c r="Y25" s="591"/>
      <c r="Z25" s="493" t="s">
        <v>165</v>
      </c>
      <c r="AA25" s="473"/>
      <c r="AB25" s="473"/>
      <c r="AC25" s="473"/>
      <c r="AD25" s="473"/>
      <c r="AE25" s="473"/>
      <c r="AF25" s="473"/>
      <c r="AG25" s="474"/>
      <c r="AH25" s="494">
        <v>99</v>
      </c>
      <c r="AI25" s="495"/>
      <c r="AJ25" s="495"/>
      <c r="AK25" s="495"/>
      <c r="AL25" s="537"/>
      <c r="AM25" s="494">
        <v>340461</v>
      </c>
      <c r="AN25" s="495"/>
      <c r="AO25" s="495"/>
      <c r="AP25" s="495"/>
      <c r="AQ25" s="495"/>
      <c r="AR25" s="537"/>
      <c r="AS25" s="494">
        <v>3439</v>
      </c>
      <c r="AT25" s="495"/>
      <c r="AU25" s="495"/>
      <c r="AV25" s="495"/>
      <c r="AW25" s="495"/>
      <c r="AX25" s="496"/>
      <c r="AY25" s="403" t="s">
        <v>166</v>
      </c>
      <c r="AZ25" s="404"/>
      <c r="BA25" s="404"/>
      <c r="BB25" s="404"/>
      <c r="BC25" s="404"/>
      <c r="BD25" s="404"/>
      <c r="BE25" s="404"/>
      <c r="BF25" s="404"/>
      <c r="BG25" s="404"/>
      <c r="BH25" s="404"/>
      <c r="BI25" s="404"/>
      <c r="BJ25" s="404"/>
      <c r="BK25" s="404"/>
      <c r="BL25" s="404"/>
      <c r="BM25" s="405"/>
      <c r="BN25" s="406">
        <v>4154282</v>
      </c>
      <c r="BO25" s="407"/>
      <c r="BP25" s="407"/>
      <c r="BQ25" s="407"/>
      <c r="BR25" s="407"/>
      <c r="BS25" s="407"/>
      <c r="BT25" s="407"/>
      <c r="BU25" s="408"/>
      <c r="BV25" s="406">
        <v>3932089</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15">
      <c r="A26" s="169"/>
      <c r="B26" s="614"/>
      <c r="C26" s="590"/>
      <c r="D26" s="591"/>
      <c r="E26" s="493" t="s">
        <v>167</v>
      </c>
      <c r="F26" s="473"/>
      <c r="G26" s="473"/>
      <c r="H26" s="473"/>
      <c r="I26" s="473"/>
      <c r="J26" s="473"/>
      <c r="K26" s="474"/>
      <c r="L26" s="494">
        <v>1</v>
      </c>
      <c r="M26" s="495"/>
      <c r="N26" s="495"/>
      <c r="O26" s="495"/>
      <c r="P26" s="537"/>
      <c r="Q26" s="494">
        <v>6040</v>
      </c>
      <c r="R26" s="495"/>
      <c r="S26" s="495"/>
      <c r="T26" s="495"/>
      <c r="U26" s="495"/>
      <c r="V26" s="537"/>
      <c r="W26" s="589"/>
      <c r="X26" s="590"/>
      <c r="Y26" s="591"/>
      <c r="Z26" s="493" t="s">
        <v>168</v>
      </c>
      <c r="AA26" s="595"/>
      <c r="AB26" s="595"/>
      <c r="AC26" s="595"/>
      <c r="AD26" s="595"/>
      <c r="AE26" s="595"/>
      <c r="AF26" s="595"/>
      <c r="AG26" s="596"/>
      <c r="AH26" s="494">
        <v>9</v>
      </c>
      <c r="AI26" s="495"/>
      <c r="AJ26" s="495"/>
      <c r="AK26" s="495"/>
      <c r="AL26" s="537"/>
      <c r="AM26" s="494">
        <v>26172</v>
      </c>
      <c r="AN26" s="495"/>
      <c r="AO26" s="495"/>
      <c r="AP26" s="495"/>
      <c r="AQ26" s="495"/>
      <c r="AR26" s="537"/>
      <c r="AS26" s="494">
        <v>2908</v>
      </c>
      <c r="AT26" s="495"/>
      <c r="AU26" s="495"/>
      <c r="AV26" s="495"/>
      <c r="AW26" s="495"/>
      <c r="AX26" s="496"/>
      <c r="AY26" s="446" t="s">
        <v>169</v>
      </c>
      <c r="AZ26" s="447"/>
      <c r="BA26" s="447"/>
      <c r="BB26" s="447"/>
      <c r="BC26" s="447"/>
      <c r="BD26" s="447"/>
      <c r="BE26" s="447"/>
      <c r="BF26" s="447"/>
      <c r="BG26" s="447"/>
      <c r="BH26" s="447"/>
      <c r="BI26" s="447"/>
      <c r="BJ26" s="447"/>
      <c r="BK26" s="447"/>
      <c r="BL26" s="447"/>
      <c r="BM26" s="448"/>
      <c r="BN26" s="443" t="s">
        <v>122</v>
      </c>
      <c r="BO26" s="444"/>
      <c r="BP26" s="444"/>
      <c r="BQ26" s="444"/>
      <c r="BR26" s="444"/>
      <c r="BS26" s="444"/>
      <c r="BT26" s="444"/>
      <c r="BU26" s="445"/>
      <c r="BV26" s="443" t="s">
        <v>122</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
      <c r="A27" s="169"/>
      <c r="B27" s="614"/>
      <c r="C27" s="590"/>
      <c r="D27" s="591"/>
      <c r="E27" s="493" t="s">
        <v>170</v>
      </c>
      <c r="F27" s="473"/>
      <c r="G27" s="473"/>
      <c r="H27" s="473"/>
      <c r="I27" s="473"/>
      <c r="J27" s="473"/>
      <c r="K27" s="474"/>
      <c r="L27" s="494">
        <v>1</v>
      </c>
      <c r="M27" s="495"/>
      <c r="N27" s="495"/>
      <c r="O27" s="495"/>
      <c r="P27" s="537"/>
      <c r="Q27" s="494">
        <v>4640</v>
      </c>
      <c r="R27" s="495"/>
      <c r="S27" s="495"/>
      <c r="T27" s="495"/>
      <c r="U27" s="495"/>
      <c r="V27" s="537"/>
      <c r="W27" s="589"/>
      <c r="X27" s="590"/>
      <c r="Y27" s="591"/>
      <c r="Z27" s="493" t="s">
        <v>171</v>
      </c>
      <c r="AA27" s="473"/>
      <c r="AB27" s="473"/>
      <c r="AC27" s="473"/>
      <c r="AD27" s="473"/>
      <c r="AE27" s="473"/>
      <c r="AF27" s="473"/>
      <c r="AG27" s="474"/>
      <c r="AH27" s="494">
        <v>10</v>
      </c>
      <c r="AI27" s="495"/>
      <c r="AJ27" s="495"/>
      <c r="AK27" s="495"/>
      <c r="AL27" s="537"/>
      <c r="AM27" s="494">
        <v>30270</v>
      </c>
      <c r="AN27" s="495"/>
      <c r="AO27" s="495"/>
      <c r="AP27" s="495"/>
      <c r="AQ27" s="495"/>
      <c r="AR27" s="537"/>
      <c r="AS27" s="494">
        <v>3027</v>
      </c>
      <c r="AT27" s="495"/>
      <c r="AU27" s="495"/>
      <c r="AV27" s="495"/>
      <c r="AW27" s="495"/>
      <c r="AX27" s="496"/>
      <c r="AY27" s="538" t="s">
        <v>172</v>
      </c>
      <c r="AZ27" s="539"/>
      <c r="BA27" s="539"/>
      <c r="BB27" s="539"/>
      <c r="BC27" s="539"/>
      <c r="BD27" s="539"/>
      <c r="BE27" s="539"/>
      <c r="BF27" s="539"/>
      <c r="BG27" s="539"/>
      <c r="BH27" s="539"/>
      <c r="BI27" s="539"/>
      <c r="BJ27" s="539"/>
      <c r="BK27" s="539"/>
      <c r="BL27" s="539"/>
      <c r="BM27" s="540"/>
      <c r="BN27" s="562">
        <v>558257</v>
      </c>
      <c r="BO27" s="563"/>
      <c r="BP27" s="563"/>
      <c r="BQ27" s="563"/>
      <c r="BR27" s="563"/>
      <c r="BS27" s="563"/>
      <c r="BT27" s="563"/>
      <c r="BU27" s="564"/>
      <c r="BV27" s="562">
        <v>558257</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15">
      <c r="A28" s="169"/>
      <c r="B28" s="614"/>
      <c r="C28" s="590"/>
      <c r="D28" s="591"/>
      <c r="E28" s="493" t="s">
        <v>173</v>
      </c>
      <c r="F28" s="473"/>
      <c r="G28" s="473"/>
      <c r="H28" s="473"/>
      <c r="I28" s="473"/>
      <c r="J28" s="473"/>
      <c r="K28" s="474"/>
      <c r="L28" s="494">
        <v>1</v>
      </c>
      <c r="M28" s="495"/>
      <c r="N28" s="495"/>
      <c r="O28" s="495"/>
      <c r="P28" s="537"/>
      <c r="Q28" s="494">
        <v>4130</v>
      </c>
      <c r="R28" s="495"/>
      <c r="S28" s="495"/>
      <c r="T28" s="495"/>
      <c r="U28" s="495"/>
      <c r="V28" s="537"/>
      <c r="W28" s="589"/>
      <c r="X28" s="590"/>
      <c r="Y28" s="591"/>
      <c r="Z28" s="493" t="s">
        <v>174</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175</v>
      </c>
      <c r="AZ28" s="598"/>
      <c r="BA28" s="598"/>
      <c r="BB28" s="599"/>
      <c r="BC28" s="403" t="s">
        <v>46</v>
      </c>
      <c r="BD28" s="404"/>
      <c r="BE28" s="404"/>
      <c r="BF28" s="404"/>
      <c r="BG28" s="404"/>
      <c r="BH28" s="404"/>
      <c r="BI28" s="404"/>
      <c r="BJ28" s="404"/>
      <c r="BK28" s="404"/>
      <c r="BL28" s="404"/>
      <c r="BM28" s="405"/>
      <c r="BN28" s="406">
        <v>2036338</v>
      </c>
      <c r="BO28" s="407"/>
      <c r="BP28" s="407"/>
      <c r="BQ28" s="407"/>
      <c r="BR28" s="407"/>
      <c r="BS28" s="407"/>
      <c r="BT28" s="407"/>
      <c r="BU28" s="408"/>
      <c r="BV28" s="406">
        <v>2028925</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15">
      <c r="A29" s="169"/>
      <c r="B29" s="614"/>
      <c r="C29" s="590"/>
      <c r="D29" s="591"/>
      <c r="E29" s="493" t="s">
        <v>176</v>
      </c>
      <c r="F29" s="473"/>
      <c r="G29" s="473"/>
      <c r="H29" s="473"/>
      <c r="I29" s="473"/>
      <c r="J29" s="473"/>
      <c r="K29" s="474"/>
      <c r="L29" s="494">
        <v>16</v>
      </c>
      <c r="M29" s="495"/>
      <c r="N29" s="495"/>
      <c r="O29" s="495"/>
      <c r="P29" s="537"/>
      <c r="Q29" s="494">
        <v>3950</v>
      </c>
      <c r="R29" s="495"/>
      <c r="S29" s="495"/>
      <c r="T29" s="495"/>
      <c r="U29" s="495"/>
      <c r="V29" s="537"/>
      <c r="W29" s="592"/>
      <c r="X29" s="593"/>
      <c r="Y29" s="594"/>
      <c r="Z29" s="493" t="s">
        <v>177</v>
      </c>
      <c r="AA29" s="473"/>
      <c r="AB29" s="473"/>
      <c r="AC29" s="473"/>
      <c r="AD29" s="473"/>
      <c r="AE29" s="473"/>
      <c r="AF29" s="473"/>
      <c r="AG29" s="474"/>
      <c r="AH29" s="494">
        <v>452</v>
      </c>
      <c r="AI29" s="495"/>
      <c r="AJ29" s="495"/>
      <c r="AK29" s="495"/>
      <c r="AL29" s="537"/>
      <c r="AM29" s="494">
        <v>1452626</v>
      </c>
      <c r="AN29" s="495"/>
      <c r="AO29" s="495"/>
      <c r="AP29" s="495"/>
      <c r="AQ29" s="495"/>
      <c r="AR29" s="537"/>
      <c r="AS29" s="494">
        <v>3214</v>
      </c>
      <c r="AT29" s="495"/>
      <c r="AU29" s="495"/>
      <c r="AV29" s="495"/>
      <c r="AW29" s="495"/>
      <c r="AX29" s="496"/>
      <c r="AY29" s="600"/>
      <c r="AZ29" s="601"/>
      <c r="BA29" s="601"/>
      <c r="BB29" s="602"/>
      <c r="BC29" s="477" t="s">
        <v>178</v>
      </c>
      <c r="BD29" s="478"/>
      <c r="BE29" s="478"/>
      <c r="BF29" s="478"/>
      <c r="BG29" s="478"/>
      <c r="BH29" s="478"/>
      <c r="BI29" s="478"/>
      <c r="BJ29" s="478"/>
      <c r="BK29" s="478"/>
      <c r="BL29" s="478"/>
      <c r="BM29" s="479"/>
      <c r="BN29" s="443">
        <v>1821184</v>
      </c>
      <c r="BO29" s="444"/>
      <c r="BP29" s="444"/>
      <c r="BQ29" s="444"/>
      <c r="BR29" s="444"/>
      <c r="BS29" s="444"/>
      <c r="BT29" s="444"/>
      <c r="BU29" s="445"/>
      <c r="BV29" s="443">
        <v>1818684</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179</v>
      </c>
      <c r="X30" s="611"/>
      <c r="Y30" s="611"/>
      <c r="Z30" s="611"/>
      <c r="AA30" s="611"/>
      <c r="AB30" s="611"/>
      <c r="AC30" s="611"/>
      <c r="AD30" s="611"/>
      <c r="AE30" s="611"/>
      <c r="AF30" s="611"/>
      <c r="AG30" s="612"/>
      <c r="AH30" s="570">
        <v>97.9</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3050481</v>
      </c>
      <c r="BO30" s="563"/>
      <c r="BP30" s="563"/>
      <c r="BQ30" s="563"/>
      <c r="BR30" s="563"/>
      <c r="BS30" s="563"/>
      <c r="BT30" s="563"/>
      <c r="BU30" s="564"/>
      <c r="BV30" s="562">
        <v>2586041</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606" t="s">
        <v>180</v>
      </c>
      <c r="D32" s="606"/>
      <c r="E32" s="606"/>
      <c r="F32" s="606"/>
      <c r="G32" s="606"/>
      <c r="H32" s="606"/>
      <c r="I32" s="606"/>
      <c r="J32" s="606"/>
      <c r="K32" s="606"/>
      <c r="L32" s="606"/>
      <c r="M32" s="606"/>
      <c r="N32" s="606"/>
      <c r="O32" s="606"/>
      <c r="P32" s="606"/>
      <c r="Q32" s="606"/>
      <c r="R32" s="606"/>
      <c r="S32" s="606"/>
      <c r="U32" s="447" t="s">
        <v>181</v>
      </c>
      <c r="V32" s="447"/>
      <c r="W32" s="447"/>
      <c r="X32" s="447"/>
      <c r="Y32" s="447"/>
      <c r="Z32" s="447"/>
      <c r="AA32" s="447"/>
      <c r="AB32" s="447"/>
      <c r="AC32" s="447"/>
      <c r="AD32" s="447"/>
      <c r="AE32" s="447"/>
      <c r="AF32" s="447"/>
      <c r="AG32" s="447"/>
      <c r="AH32" s="447"/>
      <c r="AI32" s="447"/>
      <c r="AJ32" s="447"/>
      <c r="AK32" s="447"/>
      <c r="AM32" s="447" t="s">
        <v>182</v>
      </c>
      <c r="AN32" s="447"/>
      <c r="AO32" s="447"/>
      <c r="AP32" s="447"/>
      <c r="AQ32" s="447"/>
      <c r="AR32" s="447"/>
      <c r="AS32" s="447"/>
      <c r="AT32" s="447"/>
      <c r="AU32" s="447"/>
      <c r="AV32" s="447"/>
      <c r="AW32" s="447"/>
      <c r="AX32" s="447"/>
      <c r="AY32" s="447"/>
      <c r="AZ32" s="447"/>
      <c r="BA32" s="447"/>
      <c r="BB32" s="447"/>
      <c r="BC32" s="447"/>
      <c r="BE32" s="447" t="s">
        <v>183</v>
      </c>
      <c r="BF32" s="447"/>
      <c r="BG32" s="447"/>
      <c r="BH32" s="447"/>
      <c r="BI32" s="447"/>
      <c r="BJ32" s="447"/>
      <c r="BK32" s="447"/>
      <c r="BL32" s="447"/>
      <c r="BM32" s="447"/>
      <c r="BN32" s="447"/>
      <c r="BO32" s="447"/>
      <c r="BP32" s="447"/>
      <c r="BQ32" s="447"/>
      <c r="BR32" s="447"/>
      <c r="BS32" s="447"/>
      <c r="BT32" s="447"/>
      <c r="BU32" s="447"/>
      <c r="BW32" s="447" t="s">
        <v>184</v>
      </c>
      <c r="BX32" s="447"/>
      <c r="BY32" s="447"/>
      <c r="BZ32" s="447"/>
      <c r="CA32" s="447"/>
      <c r="CB32" s="447"/>
      <c r="CC32" s="447"/>
      <c r="CD32" s="447"/>
      <c r="CE32" s="447"/>
      <c r="CF32" s="447"/>
      <c r="CG32" s="447"/>
      <c r="CH32" s="447"/>
      <c r="CI32" s="447"/>
      <c r="CJ32" s="447"/>
      <c r="CK32" s="447"/>
      <c r="CL32" s="447"/>
      <c r="CM32" s="447"/>
      <c r="CO32" s="447" t="s">
        <v>185</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15">
      <c r="A33" s="169"/>
      <c r="B33" s="193"/>
      <c r="C33" s="467" t="s">
        <v>186</v>
      </c>
      <c r="D33" s="467"/>
      <c r="E33" s="432" t="s">
        <v>187</v>
      </c>
      <c r="F33" s="432"/>
      <c r="G33" s="432"/>
      <c r="H33" s="432"/>
      <c r="I33" s="432"/>
      <c r="J33" s="432"/>
      <c r="K33" s="432"/>
      <c r="L33" s="432"/>
      <c r="M33" s="432"/>
      <c r="N33" s="432"/>
      <c r="O33" s="432"/>
      <c r="P33" s="432"/>
      <c r="Q33" s="432"/>
      <c r="R33" s="432"/>
      <c r="S33" s="432"/>
      <c r="T33" s="194"/>
      <c r="U33" s="467" t="s">
        <v>186</v>
      </c>
      <c r="V33" s="467"/>
      <c r="W33" s="432" t="s">
        <v>187</v>
      </c>
      <c r="X33" s="432"/>
      <c r="Y33" s="432"/>
      <c r="Z33" s="432"/>
      <c r="AA33" s="432"/>
      <c r="AB33" s="432"/>
      <c r="AC33" s="432"/>
      <c r="AD33" s="432"/>
      <c r="AE33" s="432"/>
      <c r="AF33" s="432"/>
      <c r="AG33" s="432"/>
      <c r="AH33" s="432"/>
      <c r="AI33" s="432"/>
      <c r="AJ33" s="432"/>
      <c r="AK33" s="432"/>
      <c r="AL33" s="194"/>
      <c r="AM33" s="467" t="s">
        <v>186</v>
      </c>
      <c r="AN33" s="467"/>
      <c r="AO33" s="432" t="s">
        <v>187</v>
      </c>
      <c r="AP33" s="432"/>
      <c r="AQ33" s="432"/>
      <c r="AR33" s="432"/>
      <c r="AS33" s="432"/>
      <c r="AT33" s="432"/>
      <c r="AU33" s="432"/>
      <c r="AV33" s="432"/>
      <c r="AW33" s="432"/>
      <c r="AX33" s="432"/>
      <c r="AY33" s="432"/>
      <c r="AZ33" s="432"/>
      <c r="BA33" s="432"/>
      <c r="BB33" s="432"/>
      <c r="BC33" s="432"/>
      <c r="BD33" s="195"/>
      <c r="BE33" s="432" t="s">
        <v>188</v>
      </c>
      <c r="BF33" s="432"/>
      <c r="BG33" s="432" t="s">
        <v>189</v>
      </c>
      <c r="BH33" s="432"/>
      <c r="BI33" s="432"/>
      <c r="BJ33" s="432"/>
      <c r="BK33" s="432"/>
      <c r="BL33" s="432"/>
      <c r="BM33" s="432"/>
      <c r="BN33" s="432"/>
      <c r="BO33" s="432"/>
      <c r="BP33" s="432"/>
      <c r="BQ33" s="432"/>
      <c r="BR33" s="432"/>
      <c r="BS33" s="432"/>
      <c r="BT33" s="432"/>
      <c r="BU33" s="432"/>
      <c r="BV33" s="195"/>
      <c r="BW33" s="467" t="s">
        <v>188</v>
      </c>
      <c r="BX33" s="467"/>
      <c r="BY33" s="432" t="s">
        <v>190</v>
      </c>
      <c r="BZ33" s="432"/>
      <c r="CA33" s="432"/>
      <c r="CB33" s="432"/>
      <c r="CC33" s="432"/>
      <c r="CD33" s="432"/>
      <c r="CE33" s="432"/>
      <c r="CF33" s="432"/>
      <c r="CG33" s="432"/>
      <c r="CH33" s="432"/>
      <c r="CI33" s="432"/>
      <c r="CJ33" s="432"/>
      <c r="CK33" s="432"/>
      <c r="CL33" s="432"/>
      <c r="CM33" s="432"/>
      <c r="CN33" s="194"/>
      <c r="CO33" s="467" t="s">
        <v>186</v>
      </c>
      <c r="CP33" s="467"/>
      <c r="CQ33" s="432" t="s">
        <v>191</v>
      </c>
      <c r="CR33" s="432"/>
      <c r="CS33" s="432"/>
      <c r="CT33" s="432"/>
      <c r="CU33" s="432"/>
      <c r="CV33" s="432"/>
      <c r="CW33" s="432"/>
      <c r="CX33" s="432"/>
      <c r="CY33" s="432"/>
      <c r="CZ33" s="432"/>
      <c r="DA33" s="432"/>
      <c r="DB33" s="432"/>
      <c r="DC33" s="432"/>
      <c r="DD33" s="432"/>
      <c r="DE33" s="432"/>
      <c r="DF33" s="194"/>
      <c r="DG33" s="632" t="s">
        <v>192</v>
      </c>
      <c r="DH33" s="632"/>
      <c r="DI33" s="196"/>
    </row>
    <row r="34" spans="1:113" ht="32.25" customHeight="1" x14ac:dyDescent="0.15">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4</v>
      </c>
      <c r="V34" s="633"/>
      <c r="W34" s="634" t="str">
        <f>IF('各会計、関係団体の財政状況及び健全化判断比率'!B28="","",'各会計、関係団体の財政状況及び健全化判断比率'!B28)</f>
        <v>国民健康保険特別会計（事業勘定）</v>
      </c>
      <c r="X34" s="634"/>
      <c r="Y34" s="634"/>
      <c r="Z34" s="634"/>
      <c r="AA34" s="634"/>
      <c r="AB34" s="634"/>
      <c r="AC34" s="634"/>
      <c r="AD34" s="634"/>
      <c r="AE34" s="634"/>
      <c r="AF34" s="634"/>
      <c r="AG34" s="634"/>
      <c r="AH34" s="634"/>
      <c r="AI34" s="634"/>
      <c r="AJ34" s="634"/>
      <c r="AK34" s="634"/>
      <c r="AL34" s="169"/>
      <c r="AM34" s="633">
        <f>IF(AO34="","",MAX(C34:D43,U34:V43)+1)</f>
        <v>7</v>
      </c>
      <c r="AN34" s="633"/>
      <c r="AO34" s="634" t="str">
        <f>IF('各会計、関係団体の財政状況及び健全化判断比率'!B31="","",'各会計、関係団体の財政状況及び健全化判断比率'!B31)</f>
        <v>水道事業会計</v>
      </c>
      <c r="AP34" s="634"/>
      <c r="AQ34" s="634"/>
      <c r="AR34" s="634"/>
      <c r="AS34" s="634"/>
      <c r="AT34" s="634"/>
      <c r="AU34" s="634"/>
      <c r="AV34" s="634"/>
      <c r="AW34" s="634"/>
      <c r="AX34" s="634"/>
      <c r="AY34" s="634"/>
      <c r="AZ34" s="634"/>
      <c r="BA34" s="634"/>
      <c r="BB34" s="634"/>
      <c r="BC34" s="634"/>
      <c r="BD34" s="169"/>
      <c r="BE34" s="633" t="str">
        <f>IF(BG34="","",MAX(C34:D43,U34:V43,AM34:AN43)+1)</f>
        <v/>
      </c>
      <c r="BF34" s="633"/>
      <c r="BG34" s="634"/>
      <c r="BH34" s="634"/>
      <c r="BI34" s="634"/>
      <c r="BJ34" s="634"/>
      <c r="BK34" s="634"/>
      <c r="BL34" s="634"/>
      <c r="BM34" s="634"/>
      <c r="BN34" s="634"/>
      <c r="BO34" s="634"/>
      <c r="BP34" s="634"/>
      <c r="BQ34" s="634"/>
      <c r="BR34" s="634"/>
      <c r="BS34" s="634"/>
      <c r="BT34" s="634"/>
      <c r="BU34" s="634"/>
      <c r="BV34" s="169"/>
      <c r="BW34" s="633">
        <f>IF(BY34="","",MAX(C34:D43,U34:V43,AM34:AN43,BE34:BF43)+1)</f>
        <v>9</v>
      </c>
      <c r="BX34" s="633"/>
      <c r="BY34" s="634" t="str">
        <f>IF('各会計、関係団体の財政状況及び健全化判断比率'!B68="","",'各会計、関係団体の財政状況及び健全化判断比率'!B68)</f>
        <v>茨城県後期高齢者医療広域連合（一般会計）</v>
      </c>
      <c r="BZ34" s="634"/>
      <c r="CA34" s="634"/>
      <c r="CB34" s="634"/>
      <c r="CC34" s="634"/>
      <c r="CD34" s="634"/>
      <c r="CE34" s="634"/>
      <c r="CF34" s="634"/>
      <c r="CG34" s="634"/>
      <c r="CH34" s="634"/>
      <c r="CI34" s="634"/>
      <c r="CJ34" s="634"/>
      <c r="CK34" s="634"/>
      <c r="CL34" s="634"/>
      <c r="CM34" s="634"/>
      <c r="CN34" s="169"/>
      <c r="CO34" s="633">
        <f>IF(CQ34="","",MAX(C34:D43,U34:V43,AM34:AN43,BE34:BF43,BW34:BX43)+1)</f>
        <v>15</v>
      </c>
      <c r="CP34" s="633"/>
      <c r="CQ34" s="634" t="str">
        <f>IF('各会計、関係団体の財政状況及び健全化判断比率'!BS7="","",'各会計、関係団体の財政状況及び健全化判断比率'!BS7)</f>
        <v>那珂市土地開発公社</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15">
      <c r="A35" s="169"/>
      <c r="B35" s="193"/>
      <c r="C35" s="633">
        <f>IF(E35="","",C34+1)</f>
        <v>2</v>
      </c>
      <c r="D35" s="633"/>
      <c r="E35" s="634" t="str">
        <f>IF('各会計、関係団体の財政状況及び健全化判断比率'!B8="","",'各会計、関係団体の財政状況及び健全化判断比率'!B8)</f>
        <v>公園墓地事業特別会計</v>
      </c>
      <c r="F35" s="634"/>
      <c r="G35" s="634"/>
      <c r="H35" s="634"/>
      <c r="I35" s="634"/>
      <c r="J35" s="634"/>
      <c r="K35" s="634"/>
      <c r="L35" s="634"/>
      <c r="M35" s="634"/>
      <c r="N35" s="634"/>
      <c r="O35" s="634"/>
      <c r="P35" s="634"/>
      <c r="Q35" s="634"/>
      <c r="R35" s="634"/>
      <c r="S35" s="634"/>
      <c r="T35" s="169"/>
      <c r="U35" s="633">
        <f>IF(W35="","",U34+1)</f>
        <v>5</v>
      </c>
      <c r="V35" s="633"/>
      <c r="W35" s="634" t="str">
        <f>IF('各会計、関係団体の財政状況及び健全化判断比率'!B29="","",'各会計、関係団体の財政状況及び健全化判断比率'!B29)</f>
        <v>介護保険特別会計（保険事業勘定）</v>
      </c>
      <c r="X35" s="634"/>
      <c r="Y35" s="634"/>
      <c r="Z35" s="634"/>
      <c r="AA35" s="634"/>
      <c r="AB35" s="634"/>
      <c r="AC35" s="634"/>
      <c r="AD35" s="634"/>
      <c r="AE35" s="634"/>
      <c r="AF35" s="634"/>
      <c r="AG35" s="634"/>
      <c r="AH35" s="634"/>
      <c r="AI35" s="634"/>
      <c r="AJ35" s="634"/>
      <c r="AK35" s="634"/>
      <c r="AL35" s="169"/>
      <c r="AM35" s="633">
        <f t="shared" ref="AM35:AM43" si="0">IF(AO35="","",AM34+1)</f>
        <v>8</v>
      </c>
      <c r="AN35" s="633"/>
      <c r="AO35" s="634" t="str">
        <f>IF('各会計、関係団体の財政状況及び健全化判断比率'!B32="","",'各会計、関係団体の財政状況及び健全化判断比率'!B32)</f>
        <v>下水道事業会計</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10</v>
      </c>
      <c r="BX35" s="633"/>
      <c r="BY35" s="634" t="str">
        <f>IF('各会計、関係団体の財政状況及び健全化判断比率'!B69="","",'各会計、関係団体の財政状況及び健全化判断比率'!B69)</f>
        <v>茨城県後期高齢者医療広域連合（後期高齢者医療特別会計）</v>
      </c>
      <c r="BZ35" s="634"/>
      <c r="CA35" s="634"/>
      <c r="CB35" s="634"/>
      <c r="CC35" s="634"/>
      <c r="CD35" s="634"/>
      <c r="CE35" s="634"/>
      <c r="CF35" s="634"/>
      <c r="CG35" s="634"/>
      <c r="CH35" s="634"/>
      <c r="CI35" s="634"/>
      <c r="CJ35" s="634"/>
      <c r="CK35" s="634"/>
      <c r="CL35" s="634"/>
      <c r="CM35" s="634"/>
      <c r="CN35" s="169"/>
      <c r="CO35" s="633" t="str">
        <f t="shared" ref="CO35:CO43" si="3">IF(CQ35="","",CO34+1)</f>
        <v/>
      </c>
      <c r="CP35" s="633"/>
      <c r="CQ35" s="634" t="str">
        <f>IF('各会計、関係団体の財政状況及び健全化判断比率'!BS8="","",'各会計、関係団体の財政状況及び健全化判断比率'!BS8)</f>
        <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15">
      <c r="A36" s="169"/>
      <c r="B36" s="193"/>
      <c r="C36" s="633">
        <f>IF(E36="","",C35+1)</f>
        <v>3</v>
      </c>
      <c r="D36" s="633"/>
      <c r="E36" s="634" t="str">
        <f>IF('各会計、関係団体の財政状況及び健全化判断比率'!B9="","",'各会計、関係団体の財政状況及び健全化判断比率'!B9)</f>
        <v>那珂地方公平委員会特別会計</v>
      </c>
      <c r="F36" s="634"/>
      <c r="G36" s="634"/>
      <c r="H36" s="634"/>
      <c r="I36" s="634"/>
      <c r="J36" s="634"/>
      <c r="K36" s="634"/>
      <c r="L36" s="634"/>
      <c r="M36" s="634"/>
      <c r="N36" s="634"/>
      <c r="O36" s="634"/>
      <c r="P36" s="634"/>
      <c r="Q36" s="634"/>
      <c r="R36" s="634"/>
      <c r="S36" s="634"/>
      <c r="T36" s="169"/>
      <c r="U36" s="633">
        <f t="shared" ref="U36:U43" si="4">IF(W36="","",U35+1)</f>
        <v>6</v>
      </c>
      <c r="V36" s="633"/>
      <c r="W36" s="634" t="str">
        <f>IF('各会計、関係団体の財政状況及び健全化判断比率'!B30="","",'各会計、関係団体の財政状況及び健全化判断比率'!B30)</f>
        <v>後期高齢者医療特別会計</v>
      </c>
      <c r="X36" s="634"/>
      <c r="Y36" s="634"/>
      <c r="Z36" s="634"/>
      <c r="AA36" s="634"/>
      <c r="AB36" s="634"/>
      <c r="AC36" s="634"/>
      <c r="AD36" s="634"/>
      <c r="AE36" s="634"/>
      <c r="AF36" s="634"/>
      <c r="AG36" s="634"/>
      <c r="AH36" s="634"/>
      <c r="AI36" s="634"/>
      <c r="AJ36" s="634"/>
      <c r="AK36" s="634"/>
      <c r="AL36" s="169"/>
      <c r="AM36" s="633" t="str">
        <f t="shared" si="0"/>
        <v/>
      </c>
      <c r="AN36" s="633"/>
      <c r="AO36" s="634"/>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11</v>
      </c>
      <c r="BX36" s="633"/>
      <c r="BY36" s="634" t="str">
        <f>IF('各会計、関係団体の財政状況及び健全化判断比率'!B70="","",'各会計、関係団体の財政状況及び健全化判断比率'!B70)</f>
        <v>大宮地方環境整備組合（一般会計）</v>
      </c>
      <c r="BZ36" s="634"/>
      <c r="CA36" s="634"/>
      <c r="CB36" s="634"/>
      <c r="CC36" s="634"/>
      <c r="CD36" s="634"/>
      <c r="CE36" s="634"/>
      <c r="CF36" s="634"/>
      <c r="CG36" s="634"/>
      <c r="CH36" s="634"/>
      <c r="CI36" s="634"/>
      <c r="CJ36" s="634"/>
      <c r="CK36" s="634"/>
      <c r="CL36" s="634"/>
      <c r="CM36" s="634"/>
      <c r="CN36" s="169"/>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15">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t="str">
        <f t="shared" si="4"/>
        <v/>
      </c>
      <c r="V37" s="633"/>
      <c r="W37" s="634"/>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12</v>
      </c>
      <c r="BX37" s="633"/>
      <c r="BY37" s="634" t="str">
        <f>IF('各会計、関係団体の財政状況及び健全化判断比率'!B71="","",'各会計、関係団体の財政状況及び健全化判断比率'!B71)</f>
        <v>茨城県市町村総合事務組合（一般会計）</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15">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13</v>
      </c>
      <c r="BX38" s="633"/>
      <c r="BY38" s="634" t="str">
        <f>IF('各会計、関係団体の財政状況及び健全化判断比率'!B72="","",'各会計、関係団体の財政状況及び健全化判断比率'!B72)</f>
        <v>茨城県市町村総合事務組合（県民交通災害共済事業特別会計）</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15">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f t="shared" si="2"/>
        <v>14</v>
      </c>
      <c r="BX39" s="633"/>
      <c r="BY39" s="634" t="str">
        <f>IF('各会計、関係団体の財政状況及び健全化判断比率'!B73="","",'各会計、関係団体の財政状況及び健全化判断比率'!B73)</f>
        <v>茨城租税債権管理機構（一般会計）</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15">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t="str">
        <f t="shared" si="2"/>
        <v/>
      </c>
      <c r="BX40" s="633"/>
      <c r="BY40" s="634" t="str">
        <f>IF('各会計、関係団体の財政状況及び健全化判断比率'!B74="","",'各会計、関係団体の財政状況及び健全化判断比率'!B74)</f>
        <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15">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t="str">
        <f t="shared" si="2"/>
        <v/>
      </c>
      <c r="BX41" s="633"/>
      <c r="BY41" s="634" t="str">
        <f>IF('各会計、関係団体の財政状況及び健全化判断比率'!B75="","",'各会計、関係団体の財政状況及び健全化判断比率'!B75)</f>
        <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15">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t="str">
        <f t="shared" si="2"/>
        <v/>
      </c>
      <c r="BX42" s="633"/>
      <c r="BY42" s="634" t="str">
        <f>IF('各会計、関係団体の財政状況及び健全化判断比率'!B76="","",'各会計、関係団体の財政状況及び健全化判断比率'!B76)</f>
        <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15">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636" t="s">
        <v>194</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15">
      <c r="E47" s="636" t="s">
        <v>195</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15">
      <c r="E48" s="636" t="s">
        <v>196</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15">
      <c r="E49" s="637" t="s">
        <v>197</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15">
      <c r="E50" s="636" t="s">
        <v>198</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15">
      <c r="E51" s="636" t="s">
        <v>199</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15">
      <c r="E52" s="636" t="s">
        <v>200</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15">
      <c r="E53" s="636" t="s">
        <v>201</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15"/>
    <row r="55" spans="5:113" x14ac:dyDescent="0.15"/>
    <row r="56" spans="5:113" x14ac:dyDescent="0.15"/>
  </sheetData>
  <sheetProtection algorithmName="SHA-512" hashValue="LXjL9ONimXp+p4o8Y96EJIQsyGfSKr4Gjp9zW7WstfH7/Jjc5z6UQGhG/rXC50bWxBvPDj1djB/m5igk5IA1EA==" saltValue="QAnO33+0LgGbvbjsCKUXb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202</v>
      </c>
      <c r="DI1" s="639"/>
      <c r="DJ1" s="639"/>
      <c r="DK1" s="639"/>
      <c r="DL1" s="639"/>
      <c r="DM1" s="639"/>
      <c r="DN1" s="640"/>
      <c r="DO1" s="202"/>
      <c r="DP1" s="638" t="s">
        <v>203</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41" t="s">
        <v>205</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206</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207</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15">
      <c r="B4" s="641" t="s">
        <v>1</v>
      </c>
      <c r="C4" s="642"/>
      <c r="D4" s="642"/>
      <c r="E4" s="642"/>
      <c r="F4" s="642"/>
      <c r="G4" s="642"/>
      <c r="H4" s="642"/>
      <c r="I4" s="642"/>
      <c r="J4" s="642"/>
      <c r="K4" s="642"/>
      <c r="L4" s="642"/>
      <c r="M4" s="642"/>
      <c r="N4" s="642"/>
      <c r="O4" s="642"/>
      <c r="P4" s="642"/>
      <c r="Q4" s="643"/>
      <c r="R4" s="641" t="s">
        <v>208</v>
      </c>
      <c r="S4" s="642"/>
      <c r="T4" s="642"/>
      <c r="U4" s="642"/>
      <c r="V4" s="642"/>
      <c r="W4" s="642"/>
      <c r="X4" s="642"/>
      <c r="Y4" s="643"/>
      <c r="Z4" s="641" t="s">
        <v>209</v>
      </c>
      <c r="AA4" s="642"/>
      <c r="AB4" s="642"/>
      <c r="AC4" s="643"/>
      <c r="AD4" s="641" t="s">
        <v>210</v>
      </c>
      <c r="AE4" s="642"/>
      <c r="AF4" s="642"/>
      <c r="AG4" s="642"/>
      <c r="AH4" s="642"/>
      <c r="AI4" s="642"/>
      <c r="AJ4" s="642"/>
      <c r="AK4" s="643"/>
      <c r="AL4" s="641" t="s">
        <v>209</v>
      </c>
      <c r="AM4" s="642"/>
      <c r="AN4" s="642"/>
      <c r="AO4" s="643"/>
      <c r="AP4" s="644" t="s">
        <v>211</v>
      </c>
      <c r="AQ4" s="644"/>
      <c r="AR4" s="644"/>
      <c r="AS4" s="644"/>
      <c r="AT4" s="644"/>
      <c r="AU4" s="644"/>
      <c r="AV4" s="644"/>
      <c r="AW4" s="644"/>
      <c r="AX4" s="644"/>
      <c r="AY4" s="644"/>
      <c r="AZ4" s="644"/>
      <c r="BA4" s="644"/>
      <c r="BB4" s="644"/>
      <c r="BC4" s="644"/>
      <c r="BD4" s="644"/>
      <c r="BE4" s="644"/>
      <c r="BF4" s="644"/>
      <c r="BG4" s="644" t="s">
        <v>212</v>
      </c>
      <c r="BH4" s="644"/>
      <c r="BI4" s="644"/>
      <c r="BJ4" s="644"/>
      <c r="BK4" s="644"/>
      <c r="BL4" s="644"/>
      <c r="BM4" s="644"/>
      <c r="BN4" s="644"/>
      <c r="BO4" s="644" t="s">
        <v>209</v>
      </c>
      <c r="BP4" s="644"/>
      <c r="BQ4" s="644"/>
      <c r="BR4" s="644"/>
      <c r="BS4" s="644" t="s">
        <v>213</v>
      </c>
      <c r="BT4" s="644"/>
      <c r="BU4" s="644"/>
      <c r="BV4" s="644"/>
      <c r="BW4" s="644"/>
      <c r="BX4" s="644"/>
      <c r="BY4" s="644"/>
      <c r="BZ4" s="644"/>
      <c r="CA4" s="644"/>
      <c r="CB4" s="644"/>
      <c r="CD4" s="641" t="s">
        <v>214</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15">
      <c r="B5" s="645" t="s">
        <v>215</v>
      </c>
      <c r="C5" s="646"/>
      <c r="D5" s="646"/>
      <c r="E5" s="646"/>
      <c r="F5" s="646"/>
      <c r="G5" s="646"/>
      <c r="H5" s="646"/>
      <c r="I5" s="646"/>
      <c r="J5" s="646"/>
      <c r="K5" s="646"/>
      <c r="L5" s="646"/>
      <c r="M5" s="646"/>
      <c r="N5" s="646"/>
      <c r="O5" s="646"/>
      <c r="P5" s="646"/>
      <c r="Q5" s="647"/>
      <c r="R5" s="648">
        <v>7230346</v>
      </c>
      <c r="S5" s="649"/>
      <c r="T5" s="649"/>
      <c r="U5" s="649"/>
      <c r="V5" s="649"/>
      <c r="W5" s="649"/>
      <c r="X5" s="649"/>
      <c r="Y5" s="650"/>
      <c r="Z5" s="651">
        <v>29.3</v>
      </c>
      <c r="AA5" s="651"/>
      <c r="AB5" s="651"/>
      <c r="AC5" s="651"/>
      <c r="AD5" s="652">
        <v>6915034</v>
      </c>
      <c r="AE5" s="652"/>
      <c r="AF5" s="652"/>
      <c r="AG5" s="652"/>
      <c r="AH5" s="652"/>
      <c r="AI5" s="652"/>
      <c r="AJ5" s="652"/>
      <c r="AK5" s="652"/>
      <c r="AL5" s="653">
        <v>49.3</v>
      </c>
      <c r="AM5" s="654"/>
      <c r="AN5" s="654"/>
      <c r="AO5" s="655"/>
      <c r="AP5" s="645" t="s">
        <v>216</v>
      </c>
      <c r="AQ5" s="646"/>
      <c r="AR5" s="646"/>
      <c r="AS5" s="646"/>
      <c r="AT5" s="646"/>
      <c r="AU5" s="646"/>
      <c r="AV5" s="646"/>
      <c r="AW5" s="646"/>
      <c r="AX5" s="646"/>
      <c r="AY5" s="646"/>
      <c r="AZ5" s="646"/>
      <c r="BA5" s="646"/>
      <c r="BB5" s="646"/>
      <c r="BC5" s="646"/>
      <c r="BD5" s="646"/>
      <c r="BE5" s="646"/>
      <c r="BF5" s="647"/>
      <c r="BG5" s="659">
        <v>6915034</v>
      </c>
      <c r="BH5" s="660"/>
      <c r="BI5" s="660"/>
      <c r="BJ5" s="660"/>
      <c r="BK5" s="660"/>
      <c r="BL5" s="660"/>
      <c r="BM5" s="660"/>
      <c r="BN5" s="661"/>
      <c r="BO5" s="662">
        <v>95.6</v>
      </c>
      <c r="BP5" s="662"/>
      <c r="BQ5" s="662"/>
      <c r="BR5" s="662"/>
      <c r="BS5" s="663">
        <v>79753</v>
      </c>
      <c r="BT5" s="663"/>
      <c r="BU5" s="663"/>
      <c r="BV5" s="663"/>
      <c r="BW5" s="663"/>
      <c r="BX5" s="663"/>
      <c r="BY5" s="663"/>
      <c r="BZ5" s="663"/>
      <c r="CA5" s="663"/>
      <c r="CB5" s="667"/>
      <c r="CD5" s="641" t="s">
        <v>211</v>
      </c>
      <c r="CE5" s="642"/>
      <c r="CF5" s="642"/>
      <c r="CG5" s="642"/>
      <c r="CH5" s="642"/>
      <c r="CI5" s="642"/>
      <c r="CJ5" s="642"/>
      <c r="CK5" s="642"/>
      <c r="CL5" s="642"/>
      <c r="CM5" s="642"/>
      <c r="CN5" s="642"/>
      <c r="CO5" s="642"/>
      <c r="CP5" s="642"/>
      <c r="CQ5" s="643"/>
      <c r="CR5" s="641" t="s">
        <v>217</v>
      </c>
      <c r="CS5" s="642"/>
      <c r="CT5" s="642"/>
      <c r="CU5" s="642"/>
      <c r="CV5" s="642"/>
      <c r="CW5" s="642"/>
      <c r="CX5" s="642"/>
      <c r="CY5" s="643"/>
      <c r="CZ5" s="641" t="s">
        <v>209</v>
      </c>
      <c r="DA5" s="642"/>
      <c r="DB5" s="642"/>
      <c r="DC5" s="643"/>
      <c r="DD5" s="641" t="s">
        <v>218</v>
      </c>
      <c r="DE5" s="642"/>
      <c r="DF5" s="642"/>
      <c r="DG5" s="642"/>
      <c r="DH5" s="642"/>
      <c r="DI5" s="642"/>
      <c r="DJ5" s="642"/>
      <c r="DK5" s="642"/>
      <c r="DL5" s="642"/>
      <c r="DM5" s="642"/>
      <c r="DN5" s="642"/>
      <c r="DO5" s="642"/>
      <c r="DP5" s="643"/>
      <c r="DQ5" s="641" t="s">
        <v>219</v>
      </c>
      <c r="DR5" s="642"/>
      <c r="DS5" s="642"/>
      <c r="DT5" s="642"/>
      <c r="DU5" s="642"/>
      <c r="DV5" s="642"/>
      <c r="DW5" s="642"/>
      <c r="DX5" s="642"/>
      <c r="DY5" s="642"/>
      <c r="DZ5" s="642"/>
      <c r="EA5" s="642"/>
      <c r="EB5" s="642"/>
      <c r="EC5" s="643"/>
    </row>
    <row r="6" spans="2:143" ht="11.25" customHeight="1" x14ac:dyDescent="0.15">
      <c r="B6" s="656" t="s">
        <v>220</v>
      </c>
      <c r="C6" s="657"/>
      <c r="D6" s="657"/>
      <c r="E6" s="657"/>
      <c r="F6" s="657"/>
      <c r="G6" s="657"/>
      <c r="H6" s="657"/>
      <c r="I6" s="657"/>
      <c r="J6" s="657"/>
      <c r="K6" s="657"/>
      <c r="L6" s="657"/>
      <c r="M6" s="657"/>
      <c r="N6" s="657"/>
      <c r="O6" s="657"/>
      <c r="P6" s="657"/>
      <c r="Q6" s="658"/>
      <c r="R6" s="659">
        <v>283904</v>
      </c>
      <c r="S6" s="660"/>
      <c r="T6" s="660"/>
      <c r="U6" s="660"/>
      <c r="V6" s="660"/>
      <c r="W6" s="660"/>
      <c r="X6" s="660"/>
      <c r="Y6" s="661"/>
      <c r="Z6" s="662">
        <v>1.1000000000000001</v>
      </c>
      <c r="AA6" s="662"/>
      <c r="AB6" s="662"/>
      <c r="AC6" s="662"/>
      <c r="AD6" s="663">
        <v>283904</v>
      </c>
      <c r="AE6" s="663"/>
      <c r="AF6" s="663"/>
      <c r="AG6" s="663"/>
      <c r="AH6" s="663"/>
      <c r="AI6" s="663"/>
      <c r="AJ6" s="663"/>
      <c r="AK6" s="663"/>
      <c r="AL6" s="664">
        <v>2</v>
      </c>
      <c r="AM6" s="665"/>
      <c r="AN6" s="665"/>
      <c r="AO6" s="666"/>
      <c r="AP6" s="656" t="s">
        <v>221</v>
      </c>
      <c r="AQ6" s="657"/>
      <c r="AR6" s="657"/>
      <c r="AS6" s="657"/>
      <c r="AT6" s="657"/>
      <c r="AU6" s="657"/>
      <c r="AV6" s="657"/>
      <c r="AW6" s="657"/>
      <c r="AX6" s="657"/>
      <c r="AY6" s="657"/>
      <c r="AZ6" s="657"/>
      <c r="BA6" s="657"/>
      <c r="BB6" s="657"/>
      <c r="BC6" s="657"/>
      <c r="BD6" s="657"/>
      <c r="BE6" s="657"/>
      <c r="BF6" s="658"/>
      <c r="BG6" s="659">
        <v>6915034</v>
      </c>
      <c r="BH6" s="660"/>
      <c r="BI6" s="660"/>
      <c r="BJ6" s="660"/>
      <c r="BK6" s="660"/>
      <c r="BL6" s="660"/>
      <c r="BM6" s="660"/>
      <c r="BN6" s="661"/>
      <c r="BO6" s="662">
        <v>95.6</v>
      </c>
      <c r="BP6" s="662"/>
      <c r="BQ6" s="662"/>
      <c r="BR6" s="662"/>
      <c r="BS6" s="663">
        <v>79753</v>
      </c>
      <c r="BT6" s="663"/>
      <c r="BU6" s="663"/>
      <c r="BV6" s="663"/>
      <c r="BW6" s="663"/>
      <c r="BX6" s="663"/>
      <c r="BY6" s="663"/>
      <c r="BZ6" s="663"/>
      <c r="CA6" s="663"/>
      <c r="CB6" s="667"/>
      <c r="CD6" s="645" t="s">
        <v>222</v>
      </c>
      <c r="CE6" s="646"/>
      <c r="CF6" s="646"/>
      <c r="CG6" s="646"/>
      <c r="CH6" s="646"/>
      <c r="CI6" s="646"/>
      <c r="CJ6" s="646"/>
      <c r="CK6" s="646"/>
      <c r="CL6" s="646"/>
      <c r="CM6" s="646"/>
      <c r="CN6" s="646"/>
      <c r="CO6" s="646"/>
      <c r="CP6" s="646"/>
      <c r="CQ6" s="647"/>
      <c r="CR6" s="659">
        <v>196309</v>
      </c>
      <c r="CS6" s="660"/>
      <c r="CT6" s="660"/>
      <c r="CU6" s="660"/>
      <c r="CV6" s="660"/>
      <c r="CW6" s="660"/>
      <c r="CX6" s="660"/>
      <c r="CY6" s="661"/>
      <c r="CZ6" s="653">
        <v>0.8</v>
      </c>
      <c r="DA6" s="654"/>
      <c r="DB6" s="654"/>
      <c r="DC6" s="670"/>
      <c r="DD6" s="668" t="s">
        <v>122</v>
      </c>
      <c r="DE6" s="660"/>
      <c r="DF6" s="660"/>
      <c r="DG6" s="660"/>
      <c r="DH6" s="660"/>
      <c r="DI6" s="660"/>
      <c r="DJ6" s="660"/>
      <c r="DK6" s="660"/>
      <c r="DL6" s="660"/>
      <c r="DM6" s="660"/>
      <c r="DN6" s="660"/>
      <c r="DO6" s="660"/>
      <c r="DP6" s="661"/>
      <c r="DQ6" s="668">
        <v>196309</v>
      </c>
      <c r="DR6" s="660"/>
      <c r="DS6" s="660"/>
      <c r="DT6" s="660"/>
      <c r="DU6" s="660"/>
      <c r="DV6" s="660"/>
      <c r="DW6" s="660"/>
      <c r="DX6" s="660"/>
      <c r="DY6" s="660"/>
      <c r="DZ6" s="660"/>
      <c r="EA6" s="660"/>
      <c r="EB6" s="660"/>
      <c r="EC6" s="669"/>
    </row>
    <row r="7" spans="2:143" ht="11.25" customHeight="1" x14ac:dyDescent="0.15">
      <c r="B7" s="656" t="s">
        <v>223</v>
      </c>
      <c r="C7" s="657"/>
      <c r="D7" s="657"/>
      <c r="E7" s="657"/>
      <c r="F7" s="657"/>
      <c r="G7" s="657"/>
      <c r="H7" s="657"/>
      <c r="I7" s="657"/>
      <c r="J7" s="657"/>
      <c r="K7" s="657"/>
      <c r="L7" s="657"/>
      <c r="M7" s="657"/>
      <c r="N7" s="657"/>
      <c r="O7" s="657"/>
      <c r="P7" s="657"/>
      <c r="Q7" s="658"/>
      <c r="R7" s="659">
        <v>2801</v>
      </c>
      <c r="S7" s="660"/>
      <c r="T7" s="660"/>
      <c r="U7" s="660"/>
      <c r="V7" s="660"/>
      <c r="W7" s="660"/>
      <c r="X7" s="660"/>
      <c r="Y7" s="661"/>
      <c r="Z7" s="662">
        <v>0</v>
      </c>
      <c r="AA7" s="662"/>
      <c r="AB7" s="662"/>
      <c r="AC7" s="662"/>
      <c r="AD7" s="663">
        <v>2801</v>
      </c>
      <c r="AE7" s="663"/>
      <c r="AF7" s="663"/>
      <c r="AG7" s="663"/>
      <c r="AH7" s="663"/>
      <c r="AI7" s="663"/>
      <c r="AJ7" s="663"/>
      <c r="AK7" s="663"/>
      <c r="AL7" s="664">
        <v>0</v>
      </c>
      <c r="AM7" s="665"/>
      <c r="AN7" s="665"/>
      <c r="AO7" s="666"/>
      <c r="AP7" s="656" t="s">
        <v>224</v>
      </c>
      <c r="AQ7" s="657"/>
      <c r="AR7" s="657"/>
      <c r="AS7" s="657"/>
      <c r="AT7" s="657"/>
      <c r="AU7" s="657"/>
      <c r="AV7" s="657"/>
      <c r="AW7" s="657"/>
      <c r="AX7" s="657"/>
      <c r="AY7" s="657"/>
      <c r="AZ7" s="657"/>
      <c r="BA7" s="657"/>
      <c r="BB7" s="657"/>
      <c r="BC7" s="657"/>
      <c r="BD7" s="657"/>
      <c r="BE7" s="657"/>
      <c r="BF7" s="658"/>
      <c r="BG7" s="659">
        <v>2920313</v>
      </c>
      <c r="BH7" s="660"/>
      <c r="BI7" s="660"/>
      <c r="BJ7" s="660"/>
      <c r="BK7" s="660"/>
      <c r="BL7" s="660"/>
      <c r="BM7" s="660"/>
      <c r="BN7" s="661"/>
      <c r="BO7" s="662">
        <v>40.4</v>
      </c>
      <c r="BP7" s="662"/>
      <c r="BQ7" s="662"/>
      <c r="BR7" s="662"/>
      <c r="BS7" s="663">
        <v>79753</v>
      </c>
      <c r="BT7" s="663"/>
      <c r="BU7" s="663"/>
      <c r="BV7" s="663"/>
      <c r="BW7" s="663"/>
      <c r="BX7" s="663"/>
      <c r="BY7" s="663"/>
      <c r="BZ7" s="663"/>
      <c r="CA7" s="663"/>
      <c r="CB7" s="667"/>
      <c r="CD7" s="656" t="s">
        <v>225</v>
      </c>
      <c r="CE7" s="657"/>
      <c r="CF7" s="657"/>
      <c r="CG7" s="657"/>
      <c r="CH7" s="657"/>
      <c r="CI7" s="657"/>
      <c r="CJ7" s="657"/>
      <c r="CK7" s="657"/>
      <c r="CL7" s="657"/>
      <c r="CM7" s="657"/>
      <c r="CN7" s="657"/>
      <c r="CO7" s="657"/>
      <c r="CP7" s="657"/>
      <c r="CQ7" s="658"/>
      <c r="CR7" s="659">
        <v>3227738</v>
      </c>
      <c r="CS7" s="660"/>
      <c r="CT7" s="660"/>
      <c r="CU7" s="660"/>
      <c r="CV7" s="660"/>
      <c r="CW7" s="660"/>
      <c r="CX7" s="660"/>
      <c r="CY7" s="661"/>
      <c r="CZ7" s="662">
        <v>13.8</v>
      </c>
      <c r="DA7" s="662"/>
      <c r="DB7" s="662"/>
      <c r="DC7" s="662"/>
      <c r="DD7" s="668">
        <v>122228</v>
      </c>
      <c r="DE7" s="660"/>
      <c r="DF7" s="660"/>
      <c r="DG7" s="660"/>
      <c r="DH7" s="660"/>
      <c r="DI7" s="660"/>
      <c r="DJ7" s="660"/>
      <c r="DK7" s="660"/>
      <c r="DL7" s="660"/>
      <c r="DM7" s="660"/>
      <c r="DN7" s="660"/>
      <c r="DO7" s="660"/>
      <c r="DP7" s="661"/>
      <c r="DQ7" s="668">
        <v>2329599</v>
      </c>
      <c r="DR7" s="660"/>
      <c r="DS7" s="660"/>
      <c r="DT7" s="660"/>
      <c r="DU7" s="660"/>
      <c r="DV7" s="660"/>
      <c r="DW7" s="660"/>
      <c r="DX7" s="660"/>
      <c r="DY7" s="660"/>
      <c r="DZ7" s="660"/>
      <c r="EA7" s="660"/>
      <c r="EB7" s="660"/>
      <c r="EC7" s="669"/>
    </row>
    <row r="8" spans="2:143" ht="11.25" customHeight="1" x14ac:dyDescent="0.15">
      <c r="B8" s="656" t="s">
        <v>226</v>
      </c>
      <c r="C8" s="657"/>
      <c r="D8" s="657"/>
      <c r="E8" s="657"/>
      <c r="F8" s="657"/>
      <c r="G8" s="657"/>
      <c r="H8" s="657"/>
      <c r="I8" s="657"/>
      <c r="J8" s="657"/>
      <c r="K8" s="657"/>
      <c r="L8" s="657"/>
      <c r="M8" s="657"/>
      <c r="N8" s="657"/>
      <c r="O8" s="657"/>
      <c r="P8" s="657"/>
      <c r="Q8" s="658"/>
      <c r="R8" s="659">
        <v>56598</v>
      </c>
      <c r="S8" s="660"/>
      <c r="T8" s="660"/>
      <c r="U8" s="660"/>
      <c r="V8" s="660"/>
      <c r="W8" s="660"/>
      <c r="X8" s="660"/>
      <c r="Y8" s="661"/>
      <c r="Z8" s="662">
        <v>0.2</v>
      </c>
      <c r="AA8" s="662"/>
      <c r="AB8" s="662"/>
      <c r="AC8" s="662"/>
      <c r="AD8" s="663">
        <v>56598</v>
      </c>
      <c r="AE8" s="663"/>
      <c r="AF8" s="663"/>
      <c r="AG8" s="663"/>
      <c r="AH8" s="663"/>
      <c r="AI8" s="663"/>
      <c r="AJ8" s="663"/>
      <c r="AK8" s="663"/>
      <c r="AL8" s="664">
        <v>0.4</v>
      </c>
      <c r="AM8" s="665"/>
      <c r="AN8" s="665"/>
      <c r="AO8" s="666"/>
      <c r="AP8" s="656" t="s">
        <v>227</v>
      </c>
      <c r="AQ8" s="657"/>
      <c r="AR8" s="657"/>
      <c r="AS8" s="657"/>
      <c r="AT8" s="657"/>
      <c r="AU8" s="657"/>
      <c r="AV8" s="657"/>
      <c r="AW8" s="657"/>
      <c r="AX8" s="657"/>
      <c r="AY8" s="657"/>
      <c r="AZ8" s="657"/>
      <c r="BA8" s="657"/>
      <c r="BB8" s="657"/>
      <c r="BC8" s="657"/>
      <c r="BD8" s="657"/>
      <c r="BE8" s="657"/>
      <c r="BF8" s="658"/>
      <c r="BG8" s="659">
        <v>85967</v>
      </c>
      <c r="BH8" s="660"/>
      <c r="BI8" s="660"/>
      <c r="BJ8" s="660"/>
      <c r="BK8" s="660"/>
      <c r="BL8" s="660"/>
      <c r="BM8" s="660"/>
      <c r="BN8" s="661"/>
      <c r="BO8" s="662">
        <v>1.2</v>
      </c>
      <c r="BP8" s="662"/>
      <c r="BQ8" s="662"/>
      <c r="BR8" s="662"/>
      <c r="BS8" s="663" t="s">
        <v>122</v>
      </c>
      <c r="BT8" s="663"/>
      <c r="BU8" s="663"/>
      <c r="BV8" s="663"/>
      <c r="BW8" s="663"/>
      <c r="BX8" s="663"/>
      <c r="BY8" s="663"/>
      <c r="BZ8" s="663"/>
      <c r="CA8" s="663"/>
      <c r="CB8" s="667"/>
      <c r="CD8" s="656" t="s">
        <v>228</v>
      </c>
      <c r="CE8" s="657"/>
      <c r="CF8" s="657"/>
      <c r="CG8" s="657"/>
      <c r="CH8" s="657"/>
      <c r="CI8" s="657"/>
      <c r="CJ8" s="657"/>
      <c r="CK8" s="657"/>
      <c r="CL8" s="657"/>
      <c r="CM8" s="657"/>
      <c r="CN8" s="657"/>
      <c r="CO8" s="657"/>
      <c r="CP8" s="657"/>
      <c r="CQ8" s="658"/>
      <c r="CR8" s="659">
        <v>9074184</v>
      </c>
      <c r="CS8" s="660"/>
      <c r="CT8" s="660"/>
      <c r="CU8" s="660"/>
      <c r="CV8" s="660"/>
      <c r="CW8" s="660"/>
      <c r="CX8" s="660"/>
      <c r="CY8" s="661"/>
      <c r="CZ8" s="662">
        <v>38.799999999999997</v>
      </c>
      <c r="DA8" s="662"/>
      <c r="DB8" s="662"/>
      <c r="DC8" s="662"/>
      <c r="DD8" s="668">
        <v>12561</v>
      </c>
      <c r="DE8" s="660"/>
      <c r="DF8" s="660"/>
      <c r="DG8" s="660"/>
      <c r="DH8" s="660"/>
      <c r="DI8" s="660"/>
      <c r="DJ8" s="660"/>
      <c r="DK8" s="660"/>
      <c r="DL8" s="660"/>
      <c r="DM8" s="660"/>
      <c r="DN8" s="660"/>
      <c r="DO8" s="660"/>
      <c r="DP8" s="661"/>
      <c r="DQ8" s="668">
        <v>4657718</v>
      </c>
      <c r="DR8" s="660"/>
      <c r="DS8" s="660"/>
      <c r="DT8" s="660"/>
      <c r="DU8" s="660"/>
      <c r="DV8" s="660"/>
      <c r="DW8" s="660"/>
      <c r="DX8" s="660"/>
      <c r="DY8" s="660"/>
      <c r="DZ8" s="660"/>
      <c r="EA8" s="660"/>
      <c r="EB8" s="660"/>
      <c r="EC8" s="669"/>
    </row>
    <row r="9" spans="2:143" ht="11.25" customHeight="1" x14ac:dyDescent="0.15">
      <c r="B9" s="656" t="s">
        <v>229</v>
      </c>
      <c r="C9" s="657"/>
      <c r="D9" s="657"/>
      <c r="E9" s="657"/>
      <c r="F9" s="657"/>
      <c r="G9" s="657"/>
      <c r="H9" s="657"/>
      <c r="I9" s="657"/>
      <c r="J9" s="657"/>
      <c r="K9" s="657"/>
      <c r="L9" s="657"/>
      <c r="M9" s="657"/>
      <c r="N9" s="657"/>
      <c r="O9" s="657"/>
      <c r="P9" s="657"/>
      <c r="Q9" s="658"/>
      <c r="R9" s="659">
        <v>78816</v>
      </c>
      <c r="S9" s="660"/>
      <c r="T9" s="660"/>
      <c r="U9" s="660"/>
      <c r="V9" s="660"/>
      <c r="W9" s="660"/>
      <c r="X9" s="660"/>
      <c r="Y9" s="661"/>
      <c r="Z9" s="662">
        <v>0.3</v>
      </c>
      <c r="AA9" s="662"/>
      <c r="AB9" s="662"/>
      <c r="AC9" s="662"/>
      <c r="AD9" s="663">
        <v>78816</v>
      </c>
      <c r="AE9" s="663"/>
      <c r="AF9" s="663"/>
      <c r="AG9" s="663"/>
      <c r="AH9" s="663"/>
      <c r="AI9" s="663"/>
      <c r="AJ9" s="663"/>
      <c r="AK9" s="663"/>
      <c r="AL9" s="664">
        <v>0.6</v>
      </c>
      <c r="AM9" s="665"/>
      <c r="AN9" s="665"/>
      <c r="AO9" s="666"/>
      <c r="AP9" s="656" t="s">
        <v>230</v>
      </c>
      <c r="AQ9" s="657"/>
      <c r="AR9" s="657"/>
      <c r="AS9" s="657"/>
      <c r="AT9" s="657"/>
      <c r="AU9" s="657"/>
      <c r="AV9" s="657"/>
      <c r="AW9" s="657"/>
      <c r="AX9" s="657"/>
      <c r="AY9" s="657"/>
      <c r="AZ9" s="657"/>
      <c r="BA9" s="657"/>
      <c r="BB9" s="657"/>
      <c r="BC9" s="657"/>
      <c r="BD9" s="657"/>
      <c r="BE9" s="657"/>
      <c r="BF9" s="658"/>
      <c r="BG9" s="659">
        <v>2484974</v>
      </c>
      <c r="BH9" s="660"/>
      <c r="BI9" s="660"/>
      <c r="BJ9" s="660"/>
      <c r="BK9" s="660"/>
      <c r="BL9" s="660"/>
      <c r="BM9" s="660"/>
      <c r="BN9" s="661"/>
      <c r="BO9" s="662">
        <v>34.4</v>
      </c>
      <c r="BP9" s="662"/>
      <c r="BQ9" s="662"/>
      <c r="BR9" s="662"/>
      <c r="BS9" s="663" t="s">
        <v>122</v>
      </c>
      <c r="BT9" s="663"/>
      <c r="BU9" s="663"/>
      <c r="BV9" s="663"/>
      <c r="BW9" s="663"/>
      <c r="BX9" s="663"/>
      <c r="BY9" s="663"/>
      <c r="BZ9" s="663"/>
      <c r="CA9" s="663"/>
      <c r="CB9" s="667"/>
      <c r="CD9" s="656" t="s">
        <v>231</v>
      </c>
      <c r="CE9" s="657"/>
      <c r="CF9" s="657"/>
      <c r="CG9" s="657"/>
      <c r="CH9" s="657"/>
      <c r="CI9" s="657"/>
      <c r="CJ9" s="657"/>
      <c r="CK9" s="657"/>
      <c r="CL9" s="657"/>
      <c r="CM9" s="657"/>
      <c r="CN9" s="657"/>
      <c r="CO9" s="657"/>
      <c r="CP9" s="657"/>
      <c r="CQ9" s="658"/>
      <c r="CR9" s="659">
        <v>1446845</v>
      </c>
      <c r="CS9" s="660"/>
      <c r="CT9" s="660"/>
      <c r="CU9" s="660"/>
      <c r="CV9" s="660"/>
      <c r="CW9" s="660"/>
      <c r="CX9" s="660"/>
      <c r="CY9" s="661"/>
      <c r="CZ9" s="662">
        <v>6.2</v>
      </c>
      <c r="DA9" s="662"/>
      <c r="DB9" s="662"/>
      <c r="DC9" s="662"/>
      <c r="DD9" s="668">
        <v>24641</v>
      </c>
      <c r="DE9" s="660"/>
      <c r="DF9" s="660"/>
      <c r="DG9" s="660"/>
      <c r="DH9" s="660"/>
      <c r="DI9" s="660"/>
      <c r="DJ9" s="660"/>
      <c r="DK9" s="660"/>
      <c r="DL9" s="660"/>
      <c r="DM9" s="660"/>
      <c r="DN9" s="660"/>
      <c r="DO9" s="660"/>
      <c r="DP9" s="661"/>
      <c r="DQ9" s="668">
        <v>1327753</v>
      </c>
      <c r="DR9" s="660"/>
      <c r="DS9" s="660"/>
      <c r="DT9" s="660"/>
      <c r="DU9" s="660"/>
      <c r="DV9" s="660"/>
      <c r="DW9" s="660"/>
      <c r="DX9" s="660"/>
      <c r="DY9" s="660"/>
      <c r="DZ9" s="660"/>
      <c r="EA9" s="660"/>
      <c r="EB9" s="660"/>
      <c r="EC9" s="669"/>
    </row>
    <row r="10" spans="2:143" ht="11.25" customHeight="1" x14ac:dyDescent="0.15">
      <c r="B10" s="656" t="s">
        <v>232</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233</v>
      </c>
      <c r="AQ10" s="657"/>
      <c r="AR10" s="657"/>
      <c r="AS10" s="657"/>
      <c r="AT10" s="657"/>
      <c r="AU10" s="657"/>
      <c r="AV10" s="657"/>
      <c r="AW10" s="657"/>
      <c r="AX10" s="657"/>
      <c r="AY10" s="657"/>
      <c r="AZ10" s="657"/>
      <c r="BA10" s="657"/>
      <c r="BB10" s="657"/>
      <c r="BC10" s="657"/>
      <c r="BD10" s="657"/>
      <c r="BE10" s="657"/>
      <c r="BF10" s="658"/>
      <c r="BG10" s="659">
        <v>159681</v>
      </c>
      <c r="BH10" s="660"/>
      <c r="BI10" s="660"/>
      <c r="BJ10" s="660"/>
      <c r="BK10" s="660"/>
      <c r="BL10" s="660"/>
      <c r="BM10" s="660"/>
      <c r="BN10" s="661"/>
      <c r="BO10" s="662">
        <v>2.2000000000000002</v>
      </c>
      <c r="BP10" s="662"/>
      <c r="BQ10" s="662"/>
      <c r="BR10" s="662"/>
      <c r="BS10" s="663">
        <v>26106</v>
      </c>
      <c r="BT10" s="663"/>
      <c r="BU10" s="663"/>
      <c r="BV10" s="663"/>
      <c r="BW10" s="663"/>
      <c r="BX10" s="663"/>
      <c r="BY10" s="663"/>
      <c r="BZ10" s="663"/>
      <c r="CA10" s="663"/>
      <c r="CB10" s="667"/>
      <c r="CD10" s="656" t="s">
        <v>234</v>
      </c>
      <c r="CE10" s="657"/>
      <c r="CF10" s="657"/>
      <c r="CG10" s="657"/>
      <c r="CH10" s="657"/>
      <c r="CI10" s="657"/>
      <c r="CJ10" s="657"/>
      <c r="CK10" s="657"/>
      <c r="CL10" s="657"/>
      <c r="CM10" s="657"/>
      <c r="CN10" s="657"/>
      <c r="CO10" s="657"/>
      <c r="CP10" s="657"/>
      <c r="CQ10" s="658"/>
      <c r="CR10" s="659">
        <v>6800</v>
      </c>
      <c r="CS10" s="660"/>
      <c r="CT10" s="660"/>
      <c r="CU10" s="660"/>
      <c r="CV10" s="660"/>
      <c r="CW10" s="660"/>
      <c r="CX10" s="660"/>
      <c r="CY10" s="661"/>
      <c r="CZ10" s="662">
        <v>0</v>
      </c>
      <c r="DA10" s="662"/>
      <c r="DB10" s="662"/>
      <c r="DC10" s="662"/>
      <c r="DD10" s="668" t="s">
        <v>122</v>
      </c>
      <c r="DE10" s="660"/>
      <c r="DF10" s="660"/>
      <c r="DG10" s="660"/>
      <c r="DH10" s="660"/>
      <c r="DI10" s="660"/>
      <c r="DJ10" s="660"/>
      <c r="DK10" s="660"/>
      <c r="DL10" s="660"/>
      <c r="DM10" s="660"/>
      <c r="DN10" s="660"/>
      <c r="DO10" s="660"/>
      <c r="DP10" s="661"/>
      <c r="DQ10" s="668">
        <v>6800</v>
      </c>
      <c r="DR10" s="660"/>
      <c r="DS10" s="660"/>
      <c r="DT10" s="660"/>
      <c r="DU10" s="660"/>
      <c r="DV10" s="660"/>
      <c r="DW10" s="660"/>
      <c r="DX10" s="660"/>
      <c r="DY10" s="660"/>
      <c r="DZ10" s="660"/>
      <c r="EA10" s="660"/>
      <c r="EB10" s="660"/>
      <c r="EC10" s="669"/>
    </row>
    <row r="11" spans="2:143" ht="11.25" customHeight="1" x14ac:dyDescent="0.15">
      <c r="B11" s="656" t="s">
        <v>235</v>
      </c>
      <c r="C11" s="657"/>
      <c r="D11" s="657"/>
      <c r="E11" s="657"/>
      <c r="F11" s="657"/>
      <c r="G11" s="657"/>
      <c r="H11" s="657"/>
      <c r="I11" s="657"/>
      <c r="J11" s="657"/>
      <c r="K11" s="657"/>
      <c r="L11" s="657"/>
      <c r="M11" s="657"/>
      <c r="N11" s="657"/>
      <c r="O11" s="657"/>
      <c r="P11" s="657"/>
      <c r="Q11" s="658"/>
      <c r="R11" s="659">
        <v>1316944</v>
      </c>
      <c r="S11" s="660"/>
      <c r="T11" s="660"/>
      <c r="U11" s="660"/>
      <c r="V11" s="660"/>
      <c r="W11" s="660"/>
      <c r="X11" s="660"/>
      <c r="Y11" s="661"/>
      <c r="Z11" s="664">
        <v>5.3</v>
      </c>
      <c r="AA11" s="665"/>
      <c r="AB11" s="665"/>
      <c r="AC11" s="671"/>
      <c r="AD11" s="668">
        <v>1316944</v>
      </c>
      <c r="AE11" s="660"/>
      <c r="AF11" s="660"/>
      <c r="AG11" s="660"/>
      <c r="AH11" s="660"/>
      <c r="AI11" s="660"/>
      <c r="AJ11" s="660"/>
      <c r="AK11" s="661"/>
      <c r="AL11" s="664">
        <v>9.4</v>
      </c>
      <c r="AM11" s="665"/>
      <c r="AN11" s="665"/>
      <c r="AO11" s="666"/>
      <c r="AP11" s="656" t="s">
        <v>236</v>
      </c>
      <c r="AQ11" s="657"/>
      <c r="AR11" s="657"/>
      <c r="AS11" s="657"/>
      <c r="AT11" s="657"/>
      <c r="AU11" s="657"/>
      <c r="AV11" s="657"/>
      <c r="AW11" s="657"/>
      <c r="AX11" s="657"/>
      <c r="AY11" s="657"/>
      <c r="AZ11" s="657"/>
      <c r="BA11" s="657"/>
      <c r="BB11" s="657"/>
      <c r="BC11" s="657"/>
      <c r="BD11" s="657"/>
      <c r="BE11" s="657"/>
      <c r="BF11" s="658"/>
      <c r="BG11" s="659">
        <v>189691</v>
      </c>
      <c r="BH11" s="660"/>
      <c r="BI11" s="660"/>
      <c r="BJ11" s="660"/>
      <c r="BK11" s="660"/>
      <c r="BL11" s="660"/>
      <c r="BM11" s="660"/>
      <c r="BN11" s="661"/>
      <c r="BO11" s="662">
        <v>2.6</v>
      </c>
      <c r="BP11" s="662"/>
      <c r="BQ11" s="662"/>
      <c r="BR11" s="662"/>
      <c r="BS11" s="663">
        <v>53647</v>
      </c>
      <c r="BT11" s="663"/>
      <c r="BU11" s="663"/>
      <c r="BV11" s="663"/>
      <c r="BW11" s="663"/>
      <c r="BX11" s="663"/>
      <c r="BY11" s="663"/>
      <c r="BZ11" s="663"/>
      <c r="CA11" s="663"/>
      <c r="CB11" s="667"/>
      <c r="CD11" s="656" t="s">
        <v>237</v>
      </c>
      <c r="CE11" s="657"/>
      <c r="CF11" s="657"/>
      <c r="CG11" s="657"/>
      <c r="CH11" s="657"/>
      <c r="CI11" s="657"/>
      <c r="CJ11" s="657"/>
      <c r="CK11" s="657"/>
      <c r="CL11" s="657"/>
      <c r="CM11" s="657"/>
      <c r="CN11" s="657"/>
      <c r="CO11" s="657"/>
      <c r="CP11" s="657"/>
      <c r="CQ11" s="658"/>
      <c r="CR11" s="659">
        <v>873571</v>
      </c>
      <c r="CS11" s="660"/>
      <c r="CT11" s="660"/>
      <c r="CU11" s="660"/>
      <c r="CV11" s="660"/>
      <c r="CW11" s="660"/>
      <c r="CX11" s="660"/>
      <c r="CY11" s="661"/>
      <c r="CZ11" s="662">
        <v>3.7</v>
      </c>
      <c r="DA11" s="662"/>
      <c r="DB11" s="662"/>
      <c r="DC11" s="662"/>
      <c r="DD11" s="668">
        <v>129276</v>
      </c>
      <c r="DE11" s="660"/>
      <c r="DF11" s="660"/>
      <c r="DG11" s="660"/>
      <c r="DH11" s="660"/>
      <c r="DI11" s="660"/>
      <c r="DJ11" s="660"/>
      <c r="DK11" s="660"/>
      <c r="DL11" s="660"/>
      <c r="DM11" s="660"/>
      <c r="DN11" s="660"/>
      <c r="DO11" s="660"/>
      <c r="DP11" s="661"/>
      <c r="DQ11" s="668">
        <v>662197</v>
      </c>
      <c r="DR11" s="660"/>
      <c r="DS11" s="660"/>
      <c r="DT11" s="660"/>
      <c r="DU11" s="660"/>
      <c r="DV11" s="660"/>
      <c r="DW11" s="660"/>
      <c r="DX11" s="660"/>
      <c r="DY11" s="660"/>
      <c r="DZ11" s="660"/>
      <c r="EA11" s="660"/>
      <c r="EB11" s="660"/>
      <c r="EC11" s="669"/>
    </row>
    <row r="12" spans="2:143" ht="11.25" customHeight="1" x14ac:dyDescent="0.15">
      <c r="B12" s="656" t="s">
        <v>238</v>
      </c>
      <c r="C12" s="657"/>
      <c r="D12" s="657"/>
      <c r="E12" s="657"/>
      <c r="F12" s="657"/>
      <c r="G12" s="657"/>
      <c r="H12" s="657"/>
      <c r="I12" s="657"/>
      <c r="J12" s="657"/>
      <c r="K12" s="657"/>
      <c r="L12" s="657"/>
      <c r="M12" s="657"/>
      <c r="N12" s="657"/>
      <c r="O12" s="657"/>
      <c r="P12" s="657"/>
      <c r="Q12" s="658"/>
      <c r="R12" s="659">
        <v>1569</v>
      </c>
      <c r="S12" s="660"/>
      <c r="T12" s="660"/>
      <c r="U12" s="660"/>
      <c r="V12" s="660"/>
      <c r="W12" s="660"/>
      <c r="X12" s="660"/>
      <c r="Y12" s="661"/>
      <c r="Z12" s="662">
        <v>0</v>
      </c>
      <c r="AA12" s="662"/>
      <c r="AB12" s="662"/>
      <c r="AC12" s="662"/>
      <c r="AD12" s="663">
        <v>1569</v>
      </c>
      <c r="AE12" s="663"/>
      <c r="AF12" s="663"/>
      <c r="AG12" s="663"/>
      <c r="AH12" s="663"/>
      <c r="AI12" s="663"/>
      <c r="AJ12" s="663"/>
      <c r="AK12" s="663"/>
      <c r="AL12" s="664">
        <v>0</v>
      </c>
      <c r="AM12" s="665"/>
      <c r="AN12" s="665"/>
      <c r="AO12" s="666"/>
      <c r="AP12" s="656" t="s">
        <v>239</v>
      </c>
      <c r="AQ12" s="657"/>
      <c r="AR12" s="657"/>
      <c r="AS12" s="657"/>
      <c r="AT12" s="657"/>
      <c r="AU12" s="657"/>
      <c r="AV12" s="657"/>
      <c r="AW12" s="657"/>
      <c r="AX12" s="657"/>
      <c r="AY12" s="657"/>
      <c r="AZ12" s="657"/>
      <c r="BA12" s="657"/>
      <c r="BB12" s="657"/>
      <c r="BC12" s="657"/>
      <c r="BD12" s="657"/>
      <c r="BE12" s="657"/>
      <c r="BF12" s="658"/>
      <c r="BG12" s="659">
        <v>3376314</v>
      </c>
      <c r="BH12" s="660"/>
      <c r="BI12" s="660"/>
      <c r="BJ12" s="660"/>
      <c r="BK12" s="660"/>
      <c r="BL12" s="660"/>
      <c r="BM12" s="660"/>
      <c r="BN12" s="661"/>
      <c r="BO12" s="662">
        <v>46.7</v>
      </c>
      <c r="BP12" s="662"/>
      <c r="BQ12" s="662"/>
      <c r="BR12" s="662"/>
      <c r="BS12" s="663" t="s">
        <v>122</v>
      </c>
      <c r="BT12" s="663"/>
      <c r="BU12" s="663"/>
      <c r="BV12" s="663"/>
      <c r="BW12" s="663"/>
      <c r="BX12" s="663"/>
      <c r="BY12" s="663"/>
      <c r="BZ12" s="663"/>
      <c r="CA12" s="663"/>
      <c r="CB12" s="667"/>
      <c r="CD12" s="656" t="s">
        <v>240</v>
      </c>
      <c r="CE12" s="657"/>
      <c r="CF12" s="657"/>
      <c r="CG12" s="657"/>
      <c r="CH12" s="657"/>
      <c r="CI12" s="657"/>
      <c r="CJ12" s="657"/>
      <c r="CK12" s="657"/>
      <c r="CL12" s="657"/>
      <c r="CM12" s="657"/>
      <c r="CN12" s="657"/>
      <c r="CO12" s="657"/>
      <c r="CP12" s="657"/>
      <c r="CQ12" s="658"/>
      <c r="CR12" s="659">
        <v>373704</v>
      </c>
      <c r="CS12" s="660"/>
      <c r="CT12" s="660"/>
      <c r="CU12" s="660"/>
      <c r="CV12" s="660"/>
      <c r="CW12" s="660"/>
      <c r="CX12" s="660"/>
      <c r="CY12" s="661"/>
      <c r="CZ12" s="662">
        <v>1.6</v>
      </c>
      <c r="DA12" s="662"/>
      <c r="DB12" s="662"/>
      <c r="DC12" s="662"/>
      <c r="DD12" s="668" t="s">
        <v>122</v>
      </c>
      <c r="DE12" s="660"/>
      <c r="DF12" s="660"/>
      <c r="DG12" s="660"/>
      <c r="DH12" s="660"/>
      <c r="DI12" s="660"/>
      <c r="DJ12" s="660"/>
      <c r="DK12" s="660"/>
      <c r="DL12" s="660"/>
      <c r="DM12" s="660"/>
      <c r="DN12" s="660"/>
      <c r="DO12" s="660"/>
      <c r="DP12" s="661"/>
      <c r="DQ12" s="668">
        <v>247912</v>
      </c>
      <c r="DR12" s="660"/>
      <c r="DS12" s="660"/>
      <c r="DT12" s="660"/>
      <c r="DU12" s="660"/>
      <c r="DV12" s="660"/>
      <c r="DW12" s="660"/>
      <c r="DX12" s="660"/>
      <c r="DY12" s="660"/>
      <c r="DZ12" s="660"/>
      <c r="EA12" s="660"/>
      <c r="EB12" s="660"/>
      <c r="EC12" s="669"/>
    </row>
    <row r="13" spans="2:143" ht="11.25" customHeight="1" x14ac:dyDescent="0.15">
      <c r="B13" s="656" t="s">
        <v>241</v>
      </c>
      <c r="C13" s="657"/>
      <c r="D13" s="657"/>
      <c r="E13" s="657"/>
      <c r="F13" s="657"/>
      <c r="G13" s="657"/>
      <c r="H13" s="657"/>
      <c r="I13" s="657"/>
      <c r="J13" s="657"/>
      <c r="K13" s="657"/>
      <c r="L13" s="657"/>
      <c r="M13" s="657"/>
      <c r="N13" s="657"/>
      <c r="O13" s="657"/>
      <c r="P13" s="657"/>
      <c r="Q13" s="658"/>
      <c r="R13" s="659" t="s">
        <v>122</v>
      </c>
      <c r="S13" s="660"/>
      <c r="T13" s="660"/>
      <c r="U13" s="660"/>
      <c r="V13" s="660"/>
      <c r="W13" s="660"/>
      <c r="X13" s="660"/>
      <c r="Y13" s="661"/>
      <c r="Z13" s="662" t="s">
        <v>122</v>
      </c>
      <c r="AA13" s="662"/>
      <c r="AB13" s="662"/>
      <c r="AC13" s="662"/>
      <c r="AD13" s="663" t="s">
        <v>122</v>
      </c>
      <c r="AE13" s="663"/>
      <c r="AF13" s="663"/>
      <c r="AG13" s="663"/>
      <c r="AH13" s="663"/>
      <c r="AI13" s="663"/>
      <c r="AJ13" s="663"/>
      <c r="AK13" s="663"/>
      <c r="AL13" s="664" t="s">
        <v>122</v>
      </c>
      <c r="AM13" s="665"/>
      <c r="AN13" s="665"/>
      <c r="AO13" s="666"/>
      <c r="AP13" s="656" t="s">
        <v>242</v>
      </c>
      <c r="AQ13" s="657"/>
      <c r="AR13" s="657"/>
      <c r="AS13" s="657"/>
      <c r="AT13" s="657"/>
      <c r="AU13" s="657"/>
      <c r="AV13" s="657"/>
      <c r="AW13" s="657"/>
      <c r="AX13" s="657"/>
      <c r="AY13" s="657"/>
      <c r="AZ13" s="657"/>
      <c r="BA13" s="657"/>
      <c r="BB13" s="657"/>
      <c r="BC13" s="657"/>
      <c r="BD13" s="657"/>
      <c r="BE13" s="657"/>
      <c r="BF13" s="658"/>
      <c r="BG13" s="659">
        <v>3370192</v>
      </c>
      <c r="BH13" s="660"/>
      <c r="BI13" s="660"/>
      <c r="BJ13" s="660"/>
      <c r="BK13" s="660"/>
      <c r="BL13" s="660"/>
      <c r="BM13" s="660"/>
      <c r="BN13" s="661"/>
      <c r="BO13" s="662">
        <v>46.6</v>
      </c>
      <c r="BP13" s="662"/>
      <c r="BQ13" s="662"/>
      <c r="BR13" s="662"/>
      <c r="BS13" s="663" t="s">
        <v>122</v>
      </c>
      <c r="BT13" s="663"/>
      <c r="BU13" s="663"/>
      <c r="BV13" s="663"/>
      <c r="BW13" s="663"/>
      <c r="BX13" s="663"/>
      <c r="BY13" s="663"/>
      <c r="BZ13" s="663"/>
      <c r="CA13" s="663"/>
      <c r="CB13" s="667"/>
      <c r="CD13" s="656" t="s">
        <v>243</v>
      </c>
      <c r="CE13" s="657"/>
      <c r="CF13" s="657"/>
      <c r="CG13" s="657"/>
      <c r="CH13" s="657"/>
      <c r="CI13" s="657"/>
      <c r="CJ13" s="657"/>
      <c r="CK13" s="657"/>
      <c r="CL13" s="657"/>
      <c r="CM13" s="657"/>
      <c r="CN13" s="657"/>
      <c r="CO13" s="657"/>
      <c r="CP13" s="657"/>
      <c r="CQ13" s="658"/>
      <c r="CR13" s="659">
        <v>2380727</v>
      </c>
      <c r="CS13" s="660"/>
      <c r="CT13" s="660"/>
      <c r="CU13" s="660"/>
      <c r="CV13" s="660"/>
      <c r="CW13" s="660"/>
      <c r="CX13" s="660"/>
      <c r="CY13" s="661"/>
      <c r="CZ13" s="662">
        <v>10.199999999999999</v>
      </c>
      <c r="DA13" s="662"/>
      <c r="DB13" s="662"/>
      <c r="DC13" s="662"/>
      <c r="DD13" s="668">
        <v>991282</v>
      </c>
      <c r="DE13" s="660"/>
      <c r="DF13" s="660"/>
      <c r="DG13" s="660"/>
      <c r="DH13" s="660"/>
      <c r="DI13" s="660"/>
      <c r="DJ13" s="660"/>
      <c r="DK13" s="660"/>
      <c r="DL13" s="660"/>
      <c r="DM13" s="660"/>
      <c r="DN13" s="660"/>
      <c r="DO13" s="660"/>
      <c r="DP13" s="661"/>
      <c r="DQ13" s="668">
        <v>1233695</v>
      </c>
      <c r="DR13" s="660"/>
      <c r="DS13" s="660"/>
      <c r="DT13" s="660"/>
      <c r="DU13" s="660"/>
      <c r="DV13" s="660"/>
      <c r="DW13" s="660"/>
      <c r="DX13" s="660"/>
      <c r="DY13" s="660"/>
      <c r="DZ13" s="660"/>
      <c r="EA13" s="660"/>
      <c r="EB13" s="660"/>
      <c r="EC13" s="669"/>
    </row>
    <row r="14" spans="2:143" ht="11.25" customHeight="1" x14ac:dyDescent="0.15">
      <c r="B14" s="656" t="s">
        <v>244</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245</v>
      </c>
      <c r="AQ14" s="657"/>
      <c r="AR14" s="657"/>
      <c r="AS14" s="657"/>
      <c r="AT14" s="657"/>
      <c r="AU14" s="657"/>
      <c r="AV14" s="657"/>
      <c r="AW14" s="657"/>
      <c r="AX14" s="657"/>
      <c r="AY14" s="657"/>
      <c r="AZ14" s="657"/>
      <c r="BA14" s="657"/>
      <c r="BB14" s="657"/>
      <c r="BC14" s="657"/>
      <c r="BD14" s="657"/>
      <c r="BE14" s="657"/>
      <c r="BF14" s="658"/>
      <c r="BG14" s="659">
        <v>213055</v>
      </c>
      <c r="BH14" s="660"/>
      <c r="BI14" s="660"/>
      <c r="BJ14" s="660"/>
      <c r="BK14" s="660"/>
      <c r="BL14" s="660"/>
      <c r="BM14" s="660"/>
      <c r="BN14" s="661"/>
      <c r="BO14" s="662">
        <v>2.9</v>
      </c>
      <c r="BP14" s="662"/>
      <c r="BQ14" s="662"/>
      <c r="BR14" s="662"/>
      <c r="BS14" s="663" t="s">
        <v>122</v>
      </c>
      <c r="BT14" s="663"/>
      <c r="BU14" s="663"/>
      <c r="BV14" s="663"/>
      <c r="BW14" s="663"/>
      <c r="BX14" s="663"/>
      <c r="BY14" s="663"/>
      <c r="BZ14" s="663"/>
      <c r="CA14" s="663"/>
      <c r="CB14" s="667"/>
      <c r="CD14" s="656" t="s">
        <v>246</v>
      </c>
      <c r="CE14" s="657"/>
      <c r="CF14" s="657"/>
      <c r="CG14" s="657"/>
      <c r="CH14" s="657"/>
      <c r="CI14" s="657"/>
      <c r="CJ14" s="657"/>
      <c r="CK14" s="657"/>
      <c r="CL14" s="657"/>
      <c r="CM14" s="657"/>
      <c r="CN14" s="657"/>
      <c r="CO14" s="657"/>
      <c r="CP14" s="657"/>
      <c r="CQ14" s="658"/>
      <c r="CR14" s="659">
        <v>1110617</v>
      </c>
      <c r="CS14" s="660"/>
      <c r="CT14" s="660"/>
      <c r="CU14" s="660"/>
      <c r="CV14" s="660"/>
      <c r="CW14" s="660"/>
      <c r="CX14" s="660"/>
      <c r="CY14" s="661"/>
      <c r="CZ14" s="662">
        <v>4.7</v>
      </c>
      <c r="DA14" s="662"/>
      <c r="DB14" s="662"/>
      <c r="DC14" s="662"/>
      <c r="DD14" s="668">
        <v>73877</v>
      </c>
      <c r="DE14" s="660"/>
      <c r="DF14" s="660"/>
      <c r="DG14" s="660"/>
      <c r="DH14" s="660"/>
      <c r="DI14" s="660"/>
      <c r="DJ14" s="660"/>
      <c r="DK14" s="660"/>
      <c r="DL14" s="660"/>
      <c r="DM14" s="660"/>
      <c r="DN14" s="660"/>
      <c r="DO14" s="660"/>
      <c r="DP14" s="661"/>
      <c r="DQ14" s="668">
        <v>1020063</v>
      </c>
      <c r="DR14" s="660"/>
      <c r="DS14" s="660"/>
      <c r="DT14" s="660"/>
      <c r="DU14" s="660"/>
      <c r="DV14" s="660"/>
      <c r="DW14" s="660"/>
      <c r="DX14" s="660"/>
      <c r="DY14" s="660"/>
      <c r="DZ14" s="660"/>
      <c r="EA14" s="660"/>
      <c r="EB14" s="660"/>
      <c r="EC14" s="669"/>
    </row>
    <row r="15" spans="2:143" ht="11.25" customHeight="1" x14ac:dyDescent="0.15">
      <c r="B15" s="656" t="s">
        <v>247</v>
      </c>
      <c r="C15" s="657"/>
      <c r="D15" s="657"/>
      <c r="E15" s="657"/>
      <c r="F15" s="657"/>
      <c r="G15" s="657"/>
      <c r="H15" s="657"/>
      <c r="I15" s="657"/>
      <c r="J15" s="657"/>
      <c r="K15" s="657"/>
      <c r="L15" s="657"/>
      <c r="M15" s="657"/>
      <c r="N15" s="657"/>
      <c r="O15" s="657"/>
      <c r="P15" s="657"/>
      <c r="Q15" s="658"/>
      <c r="R15" s="659">
        <v>32823</v>
      </c>
      <c r="S15" s="660"/>
      <c r="T15" s="660"/>
      <c r="U15" s="660"/>
      <c r="V15" s="660"/>
      <c r="W15" s="660"/>
      <c r="X15" s="660"/>
      <c r="Y15" s="661"/>
      <c r="Z15" s="662">
        <v>0.1</v>
      </c>
      <c r="AA15" s="662"/>
      <c r="AB15" s="662"/>
      <c r="AC15" s="662"/>
      <c r="AD15" s="663">
        <v>32823</v>
      </c>
      <c r="AE15" s="663"/>
      <c r="AF15" s="663"/>
      <c r="AG15" s="663"/>
      <c r="AH15" s="663"/>
      <c r="AI15" s="663"/>
      <c r="AJ15" s="663"/>
      <c r="AK15" s="663"/>
      <c r="AL15" s="664">
        <v>0.2</v>
      </c>
      <c r="AM15" s="665"/>
      <c r="AN15" s="665"/>
      <c r="AO15" s="666"/>
      <c r="AP15" s="656" t="s">
        <v>248</v>
      </c>
      <c r="AQ15" s="657"/>
      <c r="AR15" s="657"/>
      <c r="AS15" s="657"/>
      <c r="AT15" s="657"/>
      <c r="AU15" s="657"/>
      <c r="AV15" s="657"/>
      <c r="AW15" s="657"/>
      <c r="AX15" s="657"/>
      <c r="AY15" s="657"/>
      <c r="AZ15" s="657"/>
      <c r="BA15" s="657"/>
      <c r="BB15" s="657"/>
      <c r="BC15" s="657"/>
      <c r="BD15" s="657"/>
      <c r="BE15" s="657"/>
      <c r="BF15" s="658"/>
      <c r="BG15" s="659">
        <v>405352</v>
      </c>
      <c r="BH15" s="660"/>
      <c r="BI15" s="660"/>
      <c r="BJ15" s="660"/>
      <c r="BK15" s="660"/>
      <c r="BL15" s="660"/>
      <c r="BM15" s="660"/>
      <c r="BN15" s="661"/>
      <c r="BO15" s="662">
        <v>5.6</v>
      </c>
      <c r="BP15" s="662"/>
      <c r="BQ15" s="662"/>
      <c r="BR15" s="662"/>
      <c r="BS15" s="663" t="s">
        <v>122</v>
      </c>
      <c r="BT15" s="663"/>
      <c r="BU15" s="663"/>
      <c r="BV15" s="663"/>
      <c r="BW15" s="663"/>
      <c r="BX15" s="663"/>
      <c r="BY15" s="663"/>
      <c r="BZ15" s="663"/>
      <c r="CA15" s="663"/>
      <c r="CB15" s="667"/>
      <c r="CD15" s="656" t="s">
        <v>249</v>
      </c>
      <c r="CE15" s="657"/>
      <c r="CF15" s="657"/>
      <c r="CG15" s="657"/>
      <c r="CH15" s="657"/>
      <c r="CI15" s="657"/>
      <c r="CJ15" s="657"/>
      <c r="CK15" s="657"/>
      <c r="CL15" s="657"/>
      <c r="CM15" s="657"/>
      <c r="CN15" s="657"/>
      <c r="CO15" s="657"/>
      <c r="CP15" s="657"/>
      <c r="CQ15" s="658"/>
      <c r="CR15" s="659">
        <v>2714648</v>
      </c>
      <c r="CS15" s="660"/>
      <c r="CT15" s="660"/>
      <c r="CU15" s="660"/>
      <c r="CV15" s="660"/>
      <c r="CW15" s="660"/>
      <c r="CX15" s="660"/>
      <c r="CY15" s="661"/>
      <c r="CZ15" s="662">
        <v>11.6</v>
      </c>
      <c r="DA15" s="662"/>
      <c r="DB15" s="662"/>
      <c r="DC15" s="662"/>
      <c r="DD15" s="668">
        <v>71776</v>
      </c>
      <c r="DE15" s="660"/>
      <c r="DF15" s="660"/>
      <c r="DG15" s="660"/>
      <c r="DH15" s="660"/>
      <c r="DI15" s="660"/>
      <c r="DJ15" s="660"/>
      <c r="DK15" s="660"/>
      <c r="DL15" s="660"/>
      <c r="DM15" s="660"/>
      <c r="DN15" s="660"/>
      <c r="DO15" s="660"/>
      <c r="DP15" s="661"/>
      <c r="DQ15" s="668">
        <v>2104190</v>
      </c>
      <c r="DR15" s="660"/>
      <c r="DS15" s="660"/>
      <c r="DT15" s="660"/>
      <c r="DU15" s="660"/>
      <c r="DV15" s="660"/>
      <c r="DW15" s="660"/>
      <c r="DX15" s="660"/>
      <c r="DY15" s="660"/>
      <c r="DZ15" s="660"/>
      <c r="EA15" s="660"/>
      <c r="EB15" s="660"/>
      <c r="EC15" s="669"/>
    </row>
    <row r="16" spans="2:143" ht="11.25" customHeight="1" x14ac:dyDescent="0.15">
      <c r="B16" s="656" t="s">
        <v>250</v>
      </c>
      <c r="C16" s="657"/>
      <c r="D16" s="657"/>
      <c r="E16" s="657"/>
      <c r="F16" s="657"/>
      <c r="G16" s="657"/>
      <c r="H16" s="657"/>
      <c r="I16" s="657"/>
      <c r="J16" s="657"/>
      <c r="K16" s="657"/>
      <c r="L16" s="657"/>
      <c r="M16" s="657"/>
      <c r="N16" s="657"/>
      <c r="O16" s="657"/>
      <c r="P16" s="657"/>
      <c r="Q16" s="658"/>
      <c r="R16" s="659">
        <v>117279</v>
      </c>
      <c r="S16" s="660"/>
      <c r="T16" s="660"/>
      <c r="U16" s="660"/>
      <c r="V16" s="660"/>
      <c r="W16" s="660"/>
      <c r="X16" s="660"/>
      <c r="Y16" s="661"/>
      <c r="Z16" s="662">
        <v>0.5</v>
      </c>
      <c r="AA16" s="662"/>
      <c r="AB16" s="662"/>
      <c r="AC16" s="662"/>
      <c r="AD16" s="663">
        <v>117279</v>
      </c>
      <c r="AE16" s="663"/>
      <c r="AF16" s="663"/>
      <c r="AG16" s="663"/>
      <c r="AH16" s="663"/>
      <c r="AI16" s="663"/>
      <c r="AJ16" s="663"/>
      <c r="AK16" s="663"/>
      <c r="AL16" s="664">
        <v>0.8</v>
      </c>
      <c r="AM16" s="665"/>
      <c r="AN16" s="665"/>
      <c r="AO16" s="666"/>
      <c r="AP16" s="656" t="s">
        <v>251</v>
      </c>
      <c r="AQ16" s="657"/>
      <c r="AR16" s="657"/>
      <c r="AS16" s="657"/>
      <c r="AT16" s="657"/>
      <c r="AU16" s="657"/>
      <c r="AV16" s="657"/>
      <c r="AW16" s="657"/>
      <c r="AX16" s="657"/>
      <c r="AY16" s="657"/>
      <c r="AZ16" s="657"/>
      <c r="BA16" s="657"/>
      <c r="BB16" s="657"/>
      <c r="BC16" s="657"/>
      <c r="BD16" s="657"/>
      <c r="BE16" s="657"/>
      <c r="BF16" s="658"/>
      <c r="BG16" s="659" t="s">
        <v>122</v>
      </c>
      <c r="BH16" s="660"/>
      <c r="BI16" s="660"/>
      <c r="BJ16" s="660"/>
      <c r="BK16" s="660"/>
      <c r="BL16" s="660"/>
      <c r="BM16" s="660"/>
      <c r="BN16" s="661"/>
      <c r="BO16" s="662" t="s">
        <v>122</v>
      </c>
      <c r="BP16" s="662"/>
      <c r="BQ16" s="662"/>
      <c r="BR16" s="662"/>
      <c r="BS16" s="663" t="s">
        <v>122</v>
      </c>
      <c r="BT16" s="663"/>
      <c r="BU16" s="663"/>
      <c r="BV16" s="663"/>
      <c r="BW16" s="663"/>
      <c r="BX16" s="663"/>
      <c r="BY16" s="663"/>
      <c r="BZ16" s="663"/>
      <c r="CA16" s="663"/>
      <c r="CB16" s="667"/>
      <c r="CD16" s="656" t="s">
        <v>252</v>
      </c>
      <c r="CE16" s="657"/>
      <c r="CF16" s="657"/>
      <c r="CG16" s="657"/>
      <c r="CH16" s="657"/>
      <c r="CI16" s="657"/>
      <c r="CJ16" s="657"/>
      <c r="CK16" s="657"/>
      <c r="CL16" s="657"/>
      <c r="CM16" s="657"/>
      <c r="CN16" s="657"/>
      <c r="CO16" s="657"/>
      <c r="CP16" s="657"/>
      <c r="CQ16" s="658"/>
      <c r="CR16" s="659" t="s">
        <v>122</v>
      </c>
      <c r="CS16" s="660"/>
      <c r="CT16" s="660"/>
      <c r="CU16" s="660"/>
      <c r="CV16" s="660"/>
      <c r="CW16" s="660"/>
      <c r="CX16" s="660"/>
      <c r="CY16" s="661"/>
      <c r="CZ16" s="662" t="s">
        <v>122</v>
      </c>
      <c r="DA16" s="662"/>
      <c r="DB16" s="662"/>
      <c r="DC16" s="662"/>
      <c r="DD16" s="668" t="s">
        <v>122</v>
      </c>
      <c r="DE16" s="660"/>
      <c r="DF16" s="660"/>
      <c r="DG16" s="660"/>
      <c r="DH16" s="660"/>
      <c r="DI16" s="660"/>
      <c r="DJ16" s="660"/>
      <c r="DK16" s="660"/>
      <c r="DL16" s="660"/>
      <c r="DM16" s="660"/>
      <c r="DN16" s="660"/>
      <c r="DO16" s="660"/>
      <c r="DP16" s="661"/>
      <c r="DQ16" s="668" t="s">
        <v>122</v>
      </c>
      <c r="DR16" s="660"/>
      <c r="DS16" s="660"/>
      <c r="DT16" s="660"/>
      <c r="DU16" s="660"/>
      <c r="DV16" s="660"/>
      <c r="DW16" s="660"/>
      <c r="DX16" s="660"/>
      <c r="DY16" s="660"/>
      <c r="DZ16" s="660"/>
      <c r="EA16" s="660"/>
      <c r="EB16" s="660"/>
      <c r="EC16" s="669"/>
    </row>
    <row r="17" spans="2:133" ht="11.25" customHeight="1" x14ac:dyDescent="0.15">
      <c r="B17" s="656" t="s">
        <v>253</v>
      </c>
      <c r="C17" s="657"/>
      <c r="D17" s="657"/>
      <c r="E17" s="657"/>
      <c r="F17" s="657"/>
      <c r="G17" s="657"/>
      <c r="H17" s="657"/>
      <c r="I17" s="657"/>
      <c r="J17" s="657"/>
      <c r="K17" s="657"/>
      <c r="L17" s="657"/>
      <c r="M17" s="657"/>
      <c r="N17" s="657"/>
      <c r="O17" s="657"/>
      <c r="P17" s="657"/>
      <c r="Q17" s="658"/>
      <c r="R17" s="659">
        <v>356145</v>
      </c>
      <c r="S17" s="660"/>
      <c r="T17" s="660"/>
      <c r="U17" s="660"/>
      <c r="V17" s="660"/>
      <c r="W17" s="660"/>
      <c r="X17" s="660"/>
      <c r="Y17" s="661"/>
      <c r="Z17" s="662">
        <v>1.4</v>
      </c>
      <c r="AA17" s="662"/>
      <c r="AB17" s="662"/>
      <c r="AC17" s="662"/>
      <c r="AD17" s="663">
        <v>356145</v>
      </c>
      <c r="AE17" s="663"/>
      <c r="AF17" s="663"/>
      <c r="AG17" s="663"/>
      <c r="AH17" s="663"/>
      <c r="AI17" s="663"/>
      <c r="AJ17" s="663"/>
      <c r="AK17" s="663"/>
      <c r="AL17" s="664">
        <v>2.5</v>
      </c>
      <c r="AM17" s="665"/>
      <c r="AN17" s="665"/>
      <c r="AO17" s="666"/>
      <c r="AP17" s="656" t="s">
        <v>254</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255</v>
      </c>
      <c r="CE17" s="657"/>
      <c r="CF17" s="657"/>
      <c r="CG17" s="657"/>
      <c r="CH17" s="657"/>
      <c r="CI17" s="657"/>
      <c r="CJ17" s="657"/>
      <c r="CK17" s="657"/>
      <c r="CL17" s="657"/>
      <c r="CM17" s="657"/>
      <c r="CN17" s="657"/>
      <c r="CO17" s="657"/>
      <c r="CP17" s="657"/>
      <c r="CQ17" s="658"/>
      <c r="CR17" s="659">
        <v>1995244</v>
      </c>
      <c r="CS17" s="660"/>
      <c r="CT17" s="660"/>
      <c r="CU17" s="660"/>
      <c r="CV17" s="660"/>
      <c r="CW17" s="660"/>
      <c r="CX17" s="660"/>
      <c r="CY17" s="661"/>
      <c r="CZ17" s="662">
        <v>8.5</v>
      </c>
      <c r="DA17" s="662"/>
      <c r="DB17" s="662"/>
      <c r="DC17" s="662"/>
      <c r="DD17" s="668" t="s">
        <v>122</v>
      </c>
      <c r="DE17" s="660"/>
      <c r="DF17" s="660"/>
      <c r="DG17" s="660"/>
      <c r="DH17" s="660"/>
      <c r="DI17" s="660"/>
      <c r="DJ17" s="660"/>
      <c r="DK17" s="660"/>
      <c r="DL17" s="660"/>
      <c r="DM17" s="660"/>
      <c r="DN17" s="660"/>
      <c r="DO17" s="660"/>
      <c r="DP17" s="661"/>
      <c r="DQ17" s="668">
        <v>1948226</v>
      </c>
      <c r="DR17" s="660"/>
      <c r="DS17" s="660"/>
      <c r="DT17" s="660"/>
      <c r="DU17" s="660"/>
      <c r="DV17" s="660"/>
      <c r="DW17" s="660"/>
      <c r="DX17" s="660"/>
      <c r="DY17" s="660"/>
      <c r="DZ17" s="660"/>
      <c r="EA17" s="660"/>
      <c r="EB17" s="660"/>
      <c r="EC17" s="669"/>
    </row>
    <row r="18" spans="2:133" ht="11.25" customHeight="1" x14ac:dyDescent="0.15">
      <c r="B18" s="656" t="s">
        <v>256</v>
      </c>
      <c r="C18" s="657"/>
      <c r="D18" s="657"/>
      <c r="E18" s="657"/>
      <c r="F18" s="657"/>
      <c r="G18" s="657"/>
      <c r="H18" s="657"/>
      <c r="I18" s="657"/>
      <c r="J18" s="657"/>
      <c r="K18" s="657"/>
      <c r="L18" s="657"/>
      <c r="M18" s="657"/>
      <c r="N18" s="657"/>
      <c r="O18" s="657"/>
      <c r="P18" s="657"/>
      <c r="Q18" s="658"/>
      <c r="R18" s="659">
        <v>64141</v>
      </c>
      <c r="S18" s="660"/>
      <c r="T18" s="660"/>
      <c r="U18" s="660"/>
      <c r="V18" s="660"/>
      <c r="W18" s="660"/>
      <c r="X18" s="660"/>
      <c r="Y18" s="661"/>
      <c r="Z18" s="662">
        <v>0.3</v>
      </c>
      <c r="AA18" s="662"/>
      <c r="AB18" s="662"/>
      <c r="AC18" s="662"/>
      <c r="AD18" s="663">
        <v>64141</v>
      </c>
      <c r="AE18" s="663"/>
      <c r="AF18" s="663"/>
      <c r="AG18" s="663"/>
      <c r="AH18" s="663"/>
      <c r="AI18" s="663"/>
      <c r="AJ18" s="663"/>
      <c r="AK18" s="663"/>
      <c r="AL18" s="664">
        <v>0.5</v>
      </c>
      <c r="AM18" s="665"/>
      <c r="AN18" s="665"/>
      <c r="AO18" s="666"/>
      <c r="AP18" s="656" t="s">
        <v>257</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258</v>
      </c>
      <c r="CE18" s="657"/>
      <c r="CF18" s="657"/>
      <c r="CG18" s="657"/>
      <c r="CH18" s="657"/>
      <c r="CI18" s="657"/>
      <c r="CJ18" s="657"/>
      <c r="CK18" s="657"/>
      <c r="CL18" s="657"/>
      <c r="CM18" s="657"/>
      <c r="CN18" s="657"/>
      <c r="CO18" s="657"/>
      <c r="CP18" s="657"/>
      <c r="CQ18" s="658"/>
      <c r="CR18" s="659" t="s">
        <v>122</v>
      </c>
      <c r="CS18" s="660"/>
      <c r="CT18" s="660"/>
      <c r="CU18" s="660"/>
      <c r="CV18" s="660"/>
      <c r="CW18" s="660"/>
      <c r="CX18" s="660"/>
      <c r="CY18" s="661"/>
      <c r="CZ18" s="662" t="s">
        <v>122</v>
      </c>
      <c r="DA18" s="662"/>
      <c r="DB18" s="662"/>
      <c r="DC18" s="662"/>
      <c r="DD18" s="668" t="s">
        <v>122</v>
      </c>
      <c r="DE18" s="660"/>
      <c r="DF18" s="660"/>
      <c r="DG18" s="660"/>
      <c r="DH18" s="660"/>
      <c r="DI18" s="660"/>
      <c r="DJ18" s="660"/>
      <c r="DK18" s="660"/>
      <c r="DL18" s="660"/>
      <c r="DM18" s="660"/>
      <c r="DN18" s="660"/>
      <c r="DO18" s="660"/>
      <c r="DP18" s="661"/>
      <c r="DQ18" s="668" t="s">
        <v>122</v>
      </c>
      <c r="DR18" s="660"/>
      <c r="DS18" s="660"/>
      <c r="DT18" s="660"/>
      <c r="DU18" s="660"/>
      <c r="DV18" s="660"/>
      <c r="DW18" s="660"/>
      <c r="DX18" s="660"/>
      <c r="DY18" s="660"/>
      <c r="DZ18" s="660"/>
      <c r="EA18" s="660"/>
      <c r="EB18" s="660"/>
      <c r="EC18" s="669"/>
    </row>
    <row r="19" spans="2:133" ht="11.25" customHeight="1" x14ac:dyDescent="0.15">
      <c r="B19" s="656" t="s">
        <v>259</v>
      </c>
      <c r="C19" s="657"/>
      <c r="D19" s="657"/>
      <c r="E19" s="657"/>
      <c r="F19" s="657"/>
      <c r="G19" s="657"/>
      <c r="H19" s="657"/>
      <c r="I19" s="657"/>
      <c r="J19" s="657"/>
      <c r="K19" s="657"/>
      <c r="L19" s="657"/>
      <c r="M19" s="657"/>
      <c r="N19" s="657"/>
      <c r="O19" s="657"/>
      <c r="P19" s="657"/>
      <c r="Q19" s="658"/>
      <c r="R19" s="659">
        <v>243996</v>
      </c>
      <c r="S19" s="660"/>
      <c r="T19" s="660"/>
      <c r="U19" s="660"/>
      <c r="V19" s="660"/>
      <c r="W19" s="660"/>
      <c r="X19" s="660"/>
      <c r="Y19" s="661"/>
      <c r="Z19" s="662">
        <v>1</v>
      </c>
      <c r="AA19" s="662"/>
      <c r="AB19" s="662"/>
      <c r="AC19" s="662"/>
      <c r="AD19" s="663">
        <v>243996</v>
      </c>
      <c r="AE19" s="663"/>
      <c r="AF19" s="663"/>
      <c r="AG19" s="663"/>
      <c r="AH19" s="663"/>
      <c r="AI19" s="663"/>
      <c r="AJ19" s="663"/>
      <c r="AK19" s="663"/>
      <c r="AL19" s="664">
        <v>1.7</v>
      </c>
      <c r="AM19" s="665"/>
      <c r="AN19" s="665"/>
      <c r="AO19" s="666"/>
      <c r="AP19" s="656" t="s">
        <v>260</v>
      </c>
      <c r="AQ19" s="657"/>
      <c r="AR19" s="657"/>
      <c r="AS19" s="657"/>
      <c r="AT19" s="657"/>
      <c r="AU19" s="657"/>
      <c r="AV19" s="657"/>
      <c r="AW19" s="657"/>
      <c r="AX19" s="657"/>
      <c r="AY19" s="657"/>
      <c r="AZ19" s="657"/>
      <c r="BA19" s="657"/>
      <c r="BB19" s="657"/>
      <c r="BC19" s="657"/>
      <c r="BD19" s="657"/>
      <c r="BE19" s="657"/>
      <c r="BF19" s="658"/>
      <c r="BG19" s="659">
        <v>315312</v>
      </c>
      <c r="BH19" s="660"/>
      <c r="BI19" s="660"/>
      <c r="BJ19" s="660"/>
      <c r="BK19" s="660"/>
      <c r="BL19" s="660"/>
      <c r="BM19" s="660"/>
      <c r="BN19" s="661"/>
      <c r="BO19" s="662">
        <v>4.4000000000000004</v>
      </c>
      <c r="BP19" s="662"/>
      <c r="BQ19" s="662"/>
      <c r="BR19" s="662"/>
      <c r="BS19" s="663" t="s">
        <v>122</v>
      </c>
      <c r="BT19" s="663"/>
      <c r="BU19" s="663"/>
      <c r="BV19" s="663"/>
      <c r="BW19" s="663"/>
      <c r="BX19" s="663"/>
      <c r="BY19" s="663"/>
      <c r="BZ19" s="663"/>
      <c r="CA19" s="663"/>
      <c r="CB19" s="667"/>
      <c r="CD19" s="656" t="s">
        <v>261</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15">
      <c r="B20" s="672" t="s">
        <v>262</v>
      </c>
      <c r="C20" s="673"/>
      <c r="D20" s="673"/>
      <c r="E20" s="673"/>
      <c r="F20" s="673"/>
      <c r="G20" s="673"/>
      <c r="H20" s="673"/>
      <c r="I20" s="673"/>
      <c r="J20" s="673"/>
      <c r="K20" s="673"/>
      <c r="L20" s="673"/>
      <c r="M20" s="673"/>
      <c r="N20" s="673"/>
      <c r="O20" s="673"/>
      <c r="P20" s="673"/>
      <c r="Q20" s="674"/>
      <c r="R20" s="659">
        <v>48008</v>
      </c>
      <c r="S20" s="660"/>
      <c r="T20" s="660"/>
      <c r="U20" s="660"/>
      <c r="V20" s="660"/>
      <c r="W20" s="660"/>
      <c r="X20" s="660"/>
      <c r="Y20" s="661"/>
      <c r="Z20" s="662">
        <v>0.2</v>
      </c>
      <c r="AA20" s="662"/>
      <c r="AB20" s="662"/>
      <c r="AC20" s="662"/>
      <c r="AD20" s="663">
        <v>48008</v>
      </c>
      <c r="AE20" s="663"/>
      <c r="AF20" s="663"/>
      <c r="AG20" s="663"/>
      <c r="AH20" s="663"/>
      <c r="AI20" s="663"/>
      <c r="AJ20" s="663"/>
      <c r="AK20" s="663"/>
      <c r="AL20" s="664">
        <v>0.3</v>
      </c>
      <c r="AM20" s="665"/>
      <c r="AN20" s="665"/>
      <c r="AO20" s="666"/>
      <c r="AP20" s="656" t="s">
        <v>263</v>
      </c>
      <c r="AQ20" s="657"/>
      <c r="AR20" s="657"/>
      <c r="AS20" s="657"/>
      <c r="AT20" s="657"/>
      <c r="AU20" s="657"/>
      <c r="AV20" s="657"/>
      <c r="AW20" s="657"/>
      <c r="AX20" s="657"/>
      <c r="AY20" s="657"/>
      <c r="AZ20" s="657"/>
      <c r="BA20" s="657"/>
      <c r="BB20" s="657"/>
      <c r="BC20" s="657"/>
      <c r="BD20" s="657"/>
      <c r="BE20" s="657"/>
      <c r="BF20" s="658"/>
      <c r="BG20" s="659">
        <v>315312</v>
      </c>
      <c r="BH20" s="660"/>
      <c r="BI20" s="660"/>
      <c r="BJ20" s="660"/>
      <c r="BK20" s="660"/>
      <c r="BL20" s="660"/>
      <c r="BM20" s="660"/>
      <c r="BN20" s="661"/>
      <c r="BO20" s="662">
        <v>4.4000000000000004</v>
      </c>
      <c r="BP20" s="662"/>
      <c r="BQ20" s="662"/>
      <c r="BR20" s="662"/>
      <c r="BS20" s="663" t="s">
        <v>122</v>
      </c>
      <c r="BT20" s="663"/>
      <c r="BU20" s="663"/>
      <c r="BV20" s="663"/>
      <c r="BW20" s="663"/>
      <c r="BX20" s="663"/>
      <c r="BY20" s="663"/>
      <c r="BZ20" s="663"/>
      <c r="CA20" s="663"/>
      <c r="CB20" s="667"/>
      <c r="CD20" s="656" t="s">
        <v>264</v>
      </c>
      <c r="CE20" s="657"/>
      <c r="CF20" s="657"/>
      <c r="CG20" s="657"/>
      <c r="CH20" s="657"/>
      <c r="CI20" s="657"/>
      <c r="CJ20" s="657"/>
      <c r="CK20" s="657"/>
      <c r="CL20" s="657"/>
      <c r="CM20" s="657"/>
      <c r="CN20" s="657"/>
      <c r="CO20" s="657"/>
      <c r="CP20" s="657"/>
      <c r="CQ20" s="658"/>
      <c r="CR20" s="659">
        <v>23400387</v>
      </c>
      <c r="CS20" s="660"/>
      <c r="CT20" s="660"/>
      <c r="CU20" s="660"/>
      <c r="CV20" s="660"/>
      <c r="CW20" s="660"/>
      <c r="CX20" s="660"/>
      <c r="CY20" s="661"/>
      <c r="CZ20" s="662">
        <v>100</v>
      </c>
      <c r="DA20" s="662"/>
      <c r="DB20" s="662"/>
      <c r="DC20" s="662"/>
      <c r="DD20" s="668">
        <v>1425641</v>
      </c>
      <c r="DE20" s="660"/>
      <c r="DF20" s="660"/>
      <c r="DG20" s="660"/>
      <c r="DH20" s="660"/>
      <c r="DI20" s="660"/>
      <c r="DJ20" s="660"/>
      <c r="DK20" s="660"/>
      <c r="DL20" s="660"/>
      <c r="DM20" s="660"/>
      <c r="DN20" s="660"/>
      <c r="DO20" s="660"/>
      <c r="DP20" s="661"/>
      <c r="DQ20" s="668">
        <v>15734462</v>
      </c>
      <c r="DR20" s="660"/>
      <c r="DS20" s="660"/>
      <c r="DT20" s="660"/>
      <c r="DU20" s="660"/>
      <c r="DV20" s="660"/>
      <c r="DW20" s="660"/>
      <c r="DX20" s="660"/>
      <c r="DY20" s="660"/>
      <c r="DZ20" s="660"/>
      <c r="EA20" s="660"/>
      <c r="EB20" s="660"/>
      <c r="EC20" s="669"/>
    </row>
    <row r="21" spans="2:133" ht="11.25" customHeight="1" x14ac:dyDescent="0.15">
      <c r="B21" s="656" t="s">
        <v>265</v>
      </c>
      <c r="C21" s="657"/>
      <c r="D21" s="657"/>
      <c r="E21" s="657"/>
      <c r="F21" s="657"/>
      <c r="G21" s="657"/>
      <c r="H21" s="657"/>
      <c r="I21" s="657"/>
      <c r="J21" s="657"/>
      <c r="K21" s="657"/>
      <c r="L21" s="657"/>
      <c r="M21" s="657"/>
      <c r="N21" s="657"/>
      <c r="O21" s="657"/>
      <c r="P21" s="657"/>
      <c r="Q21" s="658"/>
      <c r="R21" s="659">
        <v>5212096</v>
      </c>
      <c r="S21" s="660"/>
      <c r="T21" s="660"/>
      <c r="U21" s="660"/>
      <c r="V21" s="660"/>
      <c r="W21" s="660"/>
      <c r="X21" s="660"/>
      <c r="Y21" s="661"/>
      <c r="Z21" s="662">
        <v>21.1</v>
      </c>
      <c r="AA21" s="662"/>
      <c r="AB21" s="662"/>
      <c r="AC21" s="662"/>
      <c r="AD21" s="663">
        <v>4797333</v>
      </c>
      <c r="AE21" s="663"/>
      <c r="AF21" s="663"/>
      <c r="AG21" s="663"/>
      <c r="AH21" s="663"/>
      <c r="AI21" s="663"/>
      <c r="AJ21" s="663"/>
      <c r="AK21" s="663"/>
      <c r="AL21" s="664">
        <v>34.200000000000003</v>
      </c>
      <c r="AM21" s="665"/>
      <c r="AN21" s="665"/>
      <c r="AO21" s="666"/>
      <c r="AP21" s="656" t="s">
        <v>266</v>
      </c>
      <c r="AQ21" s="675"/>
      <c r="AR21" s="675"/>
      <c r="AS21" s="675"/>
      <c r="AT21" s="675"/>
      <c r="AU21" s="675"/>
      <c r="AV21" s="675"/>
      <c r="AW21" s="675"/>
      <c r="AX21" s="675"/>
      <c r="AY21" s="675"/>
      <c r="AZ21" s="675"/>
      <c r="BA21" s="675"/>
      <c r="BB21" s="675"/>
      <c r="BC21" s="675"/>
      <c r="BD21" s="675"/>
      <c r="BE21" s="675"/>
      <c r="BF21" s="676"/>
      <c r="BG21" s="659" t="s">
        <v>122</v>
      </c>
      <c r="BH21" s="660"/>
      <c r="BI21" s="660"/>
      <c r="BJ21" s="660"/>
      <c r="BK21" s="660"/>
      <c r="BL21" s="660"/>
      <c r="BM21" s="660"/>
      <c r="BN21" s="661"/>
      <c r="BO21" s="662" t="s">
        <v>122</v>
      </c>
      <c r="BP21" s="662"/>
      <c r="BQ21" s="662"/>
      <c r="BR21" s="662"/>
      <c r="BS21" s="663" t="s">
        <v>122</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15">
      <c r="B22" s="656" t="s">
        <v>267</v>
      </c>
      <c r="C22" s="657"/>
      <c r="D22" s="657"/>
      <c r="E22" s="657"/>
      <c r="F22" s="657"/>
      <c r="G22" s="657"/>
      <c r="H22" s="657"/>
      <c r="I22" s="657"/>
      <c r="J22" s="657"/>
      <c r="K22" s="657"/>
      <c r="L22" s="657"/>
      <c r="M22" s="657"/>
      <c r="N22" s="657"/>
      <c r="O22" s="657"/>
      <c r="P22" s="657"/>
      <c r="Q22" s="658"/>
      <c r="R22" s="659">
        <v>4797333</v>
      </c>
      <c r="S22" s="660"/>
      <c r="T22" s="660"/>
      <c r="U22" s="660"/>
      <c r="V22" s="660"/>
      <c r="W22" s="660"/>
      <c r="X22" s="660"/>
      <c r="Y22" s="661"/>
      <c r="Z22" s="662">
        <v>19.399999999999999</v>
      </c>
      <c r="AA22" s="662"/>
      <c r="AB22" s="662"/>
      <c r="AC22" s="662"/>
      <c r="AD22" s="663">
        <v>4797333</v>
      </c>
      <c r="AE22" s="663"/>
      <c r="AF22" s="663"/>
      <c r="AG22" s="663"/>
      <c r="AH22" s="663"/>
      <c r="AI22" s="663"/>
      <c r="AJ22" s="663"/>
      <c r="AK22" s="663"/>
      <c r="AL22" s="664">
        <v>34.200000000000003</v>
      </c>
      <c r="AM22" s="665"/>
      <c r="AN22" s="665"/>
      <c r="AO22" s="666"/>
      <c r="AP22" s="656" t="s">
        <v>268</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269</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15">
      <c r="B23" s="656" t="s">
        <v>270</v>
      </c>
      <c r="C23" s="657"/>
      <c r="D23" s="657"/>
      <c r="E23" s="657"/>
      <c r="F23" s="657"/>
      <c r="G23" s="657"/>
      <c r="H23" s="657"/>
      <c r="I23" s="657"/>
      <c r="J23" s="657"/>
      <c r="K23" s="657"/>
      <c r="L23" s="657"/>
      <c r="M23" s="657"/>
      <c r="N23" s="657"/>
      <c r="O23" s="657"/>
      <c r="P23" s="657"/>
      <c r="Q23" s="658"/>
      <c r="R23" s="659">
        <v>412560</v>
      </c>
      <c r="S23" s="660"/>
      <c r="T23" s="660"/>
      <c r="U23" s="660"/>
      <c r="V23" s="660"/>
      <c r="W23" s="660"/>
      <c r="X23" s="660"/>
      <c r="Y23" s="661"/>
      <c r="Z23" s="662">
        <v>1.7</v>
      </c>
      <c r="AA23" s="662"/>
      <c r="AB23" s="662"/>
      <c r="AC23" s="662"/>
      <c r="AD23" s="663" t="s">
        <v>122</v>
      </c>
      <c r="AE23" s="663"/>
      <c r="AF23" s="663"/>
      <c r="AG23" s="663"/>
      <c r="AH23" s="663"/>
      <c r="AI23" s="663"/>
      <c r="AJ23" s="663"/>
      <c r="AK23" s="663"/>
      <c r="AL23" s="664" t="s">
        <v>122</v>
      </c>
      <c r="AM23" s="665"/>
      <c r="AN23" s="665"/>
      <c r="AO23" s="666"/>
      <c r="AP23" s="656" t="s">
        <v>271</v>
      </c>
      <c r="AQ23" s="675"/>
      <c r="AR23" s="675"/>
      <c r="AS23" s="675"/>
      <c r="AT23" s="675"/>
      <c r="AU23" s="675"/>
      <c r="AV23" s="675"/>
      <c r="AW23" s="675"/>
      <c r="AX23" s="675"/>
      <c r="AY23" s="675"/>
      <c r="AZ23" s="675"/>
      <c r="BA23" s="675"/>
      <c r="BB23" s="675"/>
      <c r="BC23" s="675"/>
      <c r="BD23" s="675"/>
      <c r="BE23" s="675"/>
      <c r="BF23" s="676"/>
      <c r="BG23" s="659">
        <v>315312</v>
      </c>
      <c r="BH23" s="660"/>
      <c r="BI23" s="660"/>
      <c r="BJ23" s="660"/>
      <c r="BK23" s="660"/>
      <c r="BL23" s="660"/>
      <c r="BM23" s="660"/>
      <c r="BN23" s="661"/>
      <c r="BO23" s="662">
        <v>4.4000000000000004</v>
      </c>
      <c r="BP23" s="662"/>
      <c r="BQ23" s="662"/>
      <c r="BR23" s="662"/>
      <c r="BS23" s="663" t="s">
        <v>122</v>
      </c>
      <c r="BT23" s="663"/>
      <c r="BU23" s="663"/>
      <c r="BV23" s="663"/>
      <c r="BW23" s="663"/>
      <c r="BX23" s="663"/>
      <c r="BY23" s="663"/>
      <c r="BZ23" s="663"/>
      <c r="CA23" s="663"/>
      <c r="CB23" s="667"/>
      <c r="CD23" s="641" t="s">
        <v>211</v>
      </c>
      <c r="CE23" s="642"/>
      <c r="CF23" s="642"/>
      <c r="CG23" s="642"/>
      <c r="CH23" s="642"/>
      <c r="CI23" s="642"/>
      <c r="CJ23" s="642"/>
      <c r="CK23" s="642"/>
      <c r="CL23" s="642"/>
      <c r="CM23" s="642"/>
      <c r="CN23" s="642"/>
      <c r="CO23" s="642"/>
      <c r="CP23" s="642"/>
      <c r="CQ23" s="643"/>
      <c r="CR23" s="641" t="s">
        <v>272</v>
      </c>
      <c r="CS23" s="642"/>
      <c r="CT23" s="642"/>
      <c r="CU23" s="642"/>
      <c r="CV23" s="642"/>
      <c r="CW23" s="642"/>
      <c r="CX23" s="642"/>
      <c r="CY23" s="643"/>
      <c r="CZ23" s="641" t="s">
        <v>273</v>
      </c>
      <c r="DA23" s="642"/>
      <c r="DB23" s="642"/>
      <c r="DC23" s="643"/>
      <c r="DD23" s="641" t="s">
        <v>274</v>
      </c>
      <c r="DE23" s="642"/>
      <c r="DF23" s="642"/>
      <c r="DG23" s="642"/>
      <c r="DH23" s="642"/>
      <c r="DI23" s="642"/>
      <c r="DJ23" s="642"/>
      <c r="DK23" s="643"/>
      <c r="DL23" s="686" t="s">
        <v>275</v>
      </c>
      <c r="DM23" s="687"/>
      <c r="DN23" s="687"/>
      <c r="DO23" s="687"/>
      <c r="DP23" s="687"/>
      <c r="DQ23" s="687"/>
      <c r="DR23" s="687"/>
      <c r="DS23" s="687"/>
      <c r="DT23" s="687"/>
      <c r="DU23" s="687"/>
      <c r="DV23" s="688"/>
      <c r="DW23" s="641" t="s">
        <v>276</v>
      </c>
      <c r="DX23" s="642"/>
      <c r="DY23" s="642"/>
      <c r="DZ23" s="642"/>
      <c r="EA23" s="642"/>
      <c r="EB23" s="642"/>
      <c r="EC23" s="643"/>
    </row>
    <row r="24" spans="2:133" ht="11.25" customHeight="1" x14ac:dyDescent="0.15">
      <c r="B24" s="656" t="s">
        <v>277</v>
      </c>
      <c r="C24" s="657"/>
      <c r="D24" s="657"/>
      <c r="E24" s="657"/>
      <c r="F24" s="657"/>
      <c r="G24" s="657"/>
      <c r="H24" s="657"/>
      <c r="I24" s="657"/>
      <c r="J24" s="657"/>
      <c r="K24" s="657"/>
      <c r="L24" s="657"/>
      <c r="M24" s="657"/>
      <c r="N24" s="657"/>
      <c r="O24" s="657"/>
      <c r="P24" s="657"/>
      <c r="Q24" s="658"/>
      <c r="R24" s="659">
        <v>2203</v>
      </c>
      <c r="S24" s="660"/>
      <c r="T24" s="660"/>
      <c r="U24" s="660"/>
      <c r="V24" s="660"/>
      <c r="W24" s="660"/>
      <c r="X24" s="660"/>
      <c r="Y24" s="661"/>
      <c r="Z24" s="662">
        <v>0</v>
      </c>
      <c r="AA24" s="662"/>
      <c r="AB24" s="662"/>
      <c r="AC24" s="662"/>
      <c r="AD24" s="663" t="s">
        <v>122</v>
      </c>
      <c r="AE24" s="663"/>
      <c r="AF24" s="663"/>
      <c r="AG24" s="663"/>
      <c r="AH24" s="663"/>
      <c r="AI24" s="663"/>
      <c r="AJ24" s="663"/>
      <c r="AK24" s="663"/>
      <c r="AL24" s="664" t="s">
        <v>122</v>
      </c>
      <c r="AM24" s="665"/>
      <c r="AN24" s="665"/>
      <c r="AO24" s="666"/>
      <c r="AP24" s="656" t="s">
        <v>278</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279</v>
      </c>
      <c r="CE24" s="646"/>
      <c r="CF24" s="646"/>
      <c r="CG24" s="646"/>
      <c r="CH24" s="646"/>
      <c r="CI24" s="646"/>
      <c r="CJ24" s="646"/>
      <c r="CK24" s="646"/>
      <c r="CL24" s="646"/>
      <c r="CM24" s="646"/>
      <c r="CN24" s="646"/>
      <c r="CO24" s="646"/>
      <c r="CP24" s="646"/>
      <c r="CQ24" s="647"/>
      <c r="CR24" s="648">
        <v>12777230</v>
      </c>
      <c r="CS24" s="649"/>
      <c r="CT24" s="649"/>
      <c r="CU24" s="649"/>
      <c r="CV24" s="649"/>
      <c r="CW24" s="649"/>
      <c r="CX24" s="649"/>
      <c r="CY24" s="650"/>
      <c r="CZ24" s="653">
        <v>54.6</v>
      </c>
      <c r="DA24" s="654"/>
      <c r="DB24" s="654"/>
      <c r="DC24" s="670"/>
      <c r="DD24" s="694">
        <v>8750608</v>
      </c>
      <c r="DE24" s="649"/>
      <c r="DF24" s="649"/>
      <c r="DG24" s="649"/>
      <c r="DH24" s="649"/>
      <c r="DI24" s="649"/>
      <c r="DJ24" s="649"/>
      <c r="DK24" s="650"/>
      <c r="DL24" s="694">
        <v>7725195</v>
      </c>
      <c r="DM24" s="649"/>
      <c r="DN24" s="649"/>
      <c r="DO24" s="649"/>
      <c r="DP24" s="649"/>
      <c r="DQ24" s="649"/>
      <c r="DR24" s="649"/>
      <c r="DS24" s="649"/>
      <c r="DT24" s="649"/>
      <c r="DU24" s="649"/>
      <c r="DV24" s="650"/>
      <c r="DW24" s="653">
        <v>54.8</v>
      </c>
      <c r="DX24" s="654"/>
      <c r="DY24" s="654"/>
      <c r="DZ24" s="654"/>
      <c r="EA24" s="654"/>
      <c r="EB24" s="654"/>
      <c r="EC24" s="655"/>
    </row>
    <row r="25" spans="2:133" ht="11.25" customHeight="1" x14ac:dyDescent="0.15">
      <c r="B25" s="656" t="s">
        <v>280</v>
      </c>
      <c r="C25" s="657"/>
      <c r="D25" s="657"/>
      <c r="E25" s="657"/>
      <c r="F25" s="657"/>
      <c r="G25" s="657"/>
      <c r="H25" s="657"/>
      <c r="I25" s="657"/>
      <c r="J25" s="657"/>
      <c r="K25" s="657"/>
      <c r="L25" s="657"/>
      <c r="M25" s="657"/>
      <c r="N25" s="657"/>
      <c r="O25" s="657"/>
      <c r="P25" s="657"/>
      <c r="Q25" s="658"/>
      <c r="R25" s="659">
        <v>14689321</v>
      </c>
      <c r="S25" s="660"/>
      <c r="T25" s="660"/>
      <c r="U25" s="660"/>
      <c r="V25" s="660"/>
      <c r="W25" s="660"/>
      <c r="X25" s="660"/>
      <c r="Y25" s="661"/>
      <c r="Z25" s="662">
        <v>59.5</v>
      </c>
      <c r="AA25" s="662"/>
      <c r="AB25" s="662"/>
      <c r="AC25" s="662"/>
      <c r="AD25" s="663">
        <v>13959246</v>
      </c>
      <c r="AE25" s="663"/>
      <c r="AF25" s="663"/>
      <c r="AG25" s="663"/>
      <c r="AH25" s="663"/>
      <c r="AI25" s="663"/>
      <c r="AJ25" s="663"/>
      <c r="AK25" s="663"/>
      <c r="AL25" s="664">
        <v>99.5</v>
      </c>
      <c r="AM25" s="665"/>
      <c r="AN25" s="665"/>
      <c r="AO25" s="666"/>
      <c r="AP25" s="656" t="s">
        <v>281</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282</v>
      </c>
      <c r="CE25" s="657"/>
      <c r="CF25" s="657"/>
      <c r="CG25" s="657"/>
      <c r="CH25" s="657"/>
      <c r="CI25" s="657"/>
      <c r="CJ25" s="657"/>
      <c r="CK25" s="657"/>
      <c r="CL25" s="657"/>
      <c r="CM25" s="657"/>
      <c r="CN25" s="657"/>
      <c r="CO25" s="657"/>
      <c r="CP25" s="657"/>
      <c r="CQ25" s="658"/>
      <c r="CR25" s="659">
        <v>4929946</v>
      </c>
      <c r="CS25" s="691"/>
      <c r="CT25" s="691"/>
      <c r="CU25" s="691"/>
      <c r="CV25" s="691"/>
      <c r="CW25" s="691"/>
      <c r="CX25" s="691"/>
      <c r="CY25" s="692"/>
      <c r="CZ25" s="664">
        <v>21.1</v>
      </c>
      <c r="DA25" s="689"/>
      <c r="DB25" s="689"/>
      <c r="DC25" s="693"/>
      <c r="DD25" s="668">
        <v>4726715</v>
      </c>
      <c r="DE25" s="691"/>
      <c r="DF25" s="691"/>
      <c r="DG25" s="691"/>
      <c r="DH25" s="691"/>
      <c r="DI25" s="691"/>
      <c r="DJ25" s="691"/>
      <c r="DK25" s="692"/>
      <c r="DL25" s="668">
        <v>4472903</v>
      </c>
      <c r="DM25" s="691"/>
      <c r="DN25" s="691"/>
      <c r="DO25" s="691"/>
      <c r="DP25" s="691"/>
      <c r="DQ25" s="691"/>
      <c r="DR25" s="691"/>
      <c r="DS25" s="691"/>
      <c r="DT25" s="691"/>
      <c r="DU25" s="691"/>
      <c r="DV25" s="692"/>
      <c r="DW25" s="664">
        <v>31.8</v>
      </c>
      <c r="DX25" s="689"/>
      <c r="DY25" s="689"/>
      <c r="DZ25" s="689"/>
      <c r="EA25" s="689"/>
      <c r="EB25" s="689"/>
      <c r="EC25" s="690"/>
    </row>
    <row r="26" spans="2:133" ht="11.25" customHeight="1" x14ac:dyDescent="0.15">
      <c r="B26" s="656" t="s">
        <v>283</v>
      </c>
      <c r="C26" s="657"/>
      <c r="D26" s="657"/>
      <c r="E26" s="657"/>
      <c r="F26" s="657"/>
      <c r="G26" s="657"/>
      <c r="H26" s="657"/>
      <c r="I26" s="657"/>
      <c r="J26" s="657"/>
      <c r="K26" s="657"/>
      <c r="L26" s="657"/>
      <c r="M26" s="657"/>
      <c r="N26" s="657"/>
      <c r="O26" s="657"/>
      <c r="P26" s="657"/>
      <c r="Q26" s="658"/>
      <c r="R26" s="659">
        <v>4207</v>
      </c>
      <c r="S26" s="660"/>
      <c r="T26" s="660"/>
      <c r="U26" s="660"/>
      <c r="V26" s="660"/>
      <c r="W26" s="660"/>
      <c r="X26" s="660"/>
      <c r="Y26" s="661"/>
      <c r="Z26" s="662">
        <v>0</v>
      </c>
      <c r="AA26" s="662"/>
      <c r="AB26" s="662"/>
      <c r="AC26" s="662"/>
      <c r="AD26" s="663">
        <v>4207</v>
      </c>
      <c r="AE26" s="663"/>
      <c r="AF26" s="663"/>
      <c r="AG26" s="663"/>
      <c r="AH26" s="663"/>
      <c r="AI26" s="663"/>
      <c r="AJ26" s="663"/>
      <c r="AK26" s="663"/>
      <c r="AL26" s="664">
        <v>0</v>
      </c>
      <c r="AM26" s="665"/>
      <c r="AN26" s="665"/>
      <c r="AO26" s="666"/>
      <c r="AP26" s="656" t="s">
        <v>284</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285</v>
      </c>
      <c r="CE26" s="657"/>
      <c r="CF26" s="657"/>
      <c r="CG26" s="657"/>
      <c r="CH26" s="657"/>
      <c r="CI26" s="657"/>
      <c r="CJ26" s="657"/>
      <c r="CK26" s="657"/>
      <c r="CL26" s="657"/>
      <c r="CM26" s="657"/>
      <c r="CN26" s="657"/>
      <c r="CO26" s="657"/>
      <c r="CP26" s="657"/>
      <c r="CQ26" s="658"/>
      <c r="CR26" s="659">
        <v>2862523</v>
      </c>
      <c r="CS26" s="660"/>
      <c r="CT26" s="660"/>
      <c r="CU26" s="660"/>
      <c r="CV26" s="660"/>
      <c r="CW26" s="660"/>
      <c r="CX26" s="660"/>
      <c r="CY26" s="661"/>
      <c r="CZ26" s="664">
        <v>12.2</v>
      </c>
      <c r="DA26" s="689"/>
      <c r="DB26" s="689"/>
      <c r="DC26" s="693"/>
      <c r="DD26" s="668">
        <v>2742029</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89"/>
      <c r="DY26" s="689"/>
      <c r="DZ26" s="689"/>
      <c r="EA26" s="689"/>
      <c r="EB26" s="689"/>
      <c r="EC26" s="690"/>
    </row>
    <row r="27" spans="2:133" ht="11.25" customHeight="1" x14ac:dyDescent="0.15">
      <c r="B27" s="656" t="s">
        <v>286</v>
      </c>
      <c r="C27" s="657"/>
      <c r="D27" s="657"/>
      <c r="E27" s="657"/>
      <c r="F27" s="657"/>
      <c r="G27" s="657"/>
      <c r="H27" s="657"/>
      <c r="I27" s="657"/>
      <c r="J27" s="657"/>
      <c r="K27" s="657"/>
      <c r="L27" s="657"/>
      <c r="M27" s="657"/>
      <c r="N27" s="657"/>
      <c r="O27" s="657"/>
      <c r="P27" s="657"/>
      <c r="Q27" s="658"/>
      <c r="R27" s="659">
        <v>139109</v>
      </c>
      <c r="S27" s="660"/>
      <c r="T27" s="660"/>
      <c r="U27" s="660"/>
      <c r="V27" s="660"/>
      <c r="W27" s="660"/>
      <c r="X27" s="660"/>
      <c r="Y27" s="661"/>
      <c r="Z27" s="662">
        <v>0.6</v>
      </c>
      <c r="AA27" s="662"/>
      <c r="AB27" s="662"/>
      <c r="AC27" s="662"/>
      <c r="AD27" s="663">
        <v>64</v>
      </c>
      <c r="AE27" s="663"/>
      <c r="AF27" s="663"/>
      <c r="AG27" s="663"/>
      <c r="AH27" s="663"/>
      <c r="AI27" s="663"/>
      <c r="AJ27" s="663"/>
      <c r="AK27" s="663"/>
      <c r="AL27" s="664">
        <v>0</v>
      </c>
      <c r="AM27" s="665"/>
      <c r="AN27" s="665"/>
      <c r="AO27" s="666"/>
      <c r="AP27" s="656" t="s">
        <v>287</v>
      </c>
      <c r="AQ27" s="657"/>
      <c r="AR27" s="657"/>
      <c r="AS27" s="657"/>
      <c r="AT27" s="657"/>
      <c r="AU27" s="657"/>
      <c r="AV27" s="657"/>
      <c r="AW27" s="657"/>
      <c r="AX27" s="657"/>
      <c r="AY27" s="657"/>
      <c r="AZ27" s="657"/>
      <c r="BA27" s="657"/>
      <c r="BB27" s="657"/>
      <c r="BC27" s="657"/>
      <c r="BD27" s="657"/>
      <c r="BE27" s="657"/>
      <c r="BF27" s="658"/>
      <c r="BG27" s="659">
        <v>7230346</v>
      </c>
      <c r="BH27" s="660"/>
      <c r="BI27" s="660"/>
      <c r="BJ27" s="660"/>
      <c r="BK27" s="660"/>
      <c r="BL27" s="660"/>
      <c r="BM27" s="660"/>
      <c r="BN27" s="661"/>
      <c r="BO27" s="662">
        <v>100</v>
      </c>
      <c r="BP27" s="662"/>
      <c r="BQ27" s="662"/>
      <c r="BR27" s="662"/>
      <c r="BS27" s="663">
        <v>79753</v>
      </c>
      <c r="BT27" s="663"/>
      <c r="BU27" s="663"/>
      <c r="BV27" s="663"/>
      <c r="BW27" s="663"/>
      <c r="BX27" s="663"/>
      <c r="BY27" s="663"/>
      <c r="BZ27" s="663"/>
      <c r="CA27" s="663"/>
      <c r="CB27" s="667"/>
      <c r="CD27" s="656" t="s">
        <v>288</v>
      </c>
      <c r="CE27" s="657"/>
      <c r="CF27" s="657"/>
      <c r="CG27" s="657"/>
      <c r="CH27" s="657"/>
      <c r="CI27" s="657"/>
      <c r="CJ27" s="657"/>
      <c r="CK27" s="657"/>
      <c r="CL27" s="657"/>
      <c r="CM27" s="657"/>
      <c r="CN27" s="657"/>
      <c r="CO27" s="657"/>
      <c r="CP27" s="657"/>
      <c r="CQ27" s="658"/>
      <c r="CR27" s="659">
        <v>5852040</v>
      </c>
      <c r="CS27" s="691"/>
      <c r="CT27" s="691"/>
      <c r="CU27" s="691"/>
      <c r="CV27" s="691"/>
      <c r="CW27" s="691"/>
      <c r="CX27" s="691"/>
      <c r="CY27" s="692"/>
      <c r="CZ27" s="664">
        <v>25</v>
      </c>
      <c r="DA27" s="689"/>
      <c r="DB27" s="689"/>
      <c r="DC27" s="693"/>
      <c r="DD27" s="668">
        <v>2075667</v>
      </c>
      <c r="DE27" s="691"/>
      <c r="DF27" s="691"/>
      <c r="DG27" s="691"/>
      <c r="DH27" s="691"/>
      <c r="DI27" s="691"/>
      <c r="DJ27" s="691"/>
      <c r="DK27" s="692"/>
      <c r="DL27" s="668">
        <v>1304066</v>
      </c>
      <c r="DM27" s="691"/>
      <c r="DN27" s="691"/>
      <c r="DO27" s="691"/>
      <c r="DP27" s="691"/>
      <c r="DQ27" s="691"/>
      <c r="DR27" s="691"/>
      <c r="DS27" s="691"/>
      <c r="DT27" s="691"/>
      <c r="DU27" s="691"/>
      <c r="DV27" s="692"/>
      <c r="DW27" s="664">
        <v>9.3000000000000007</v>
      </c>
      <c r="DX27" s="689"/>
      <c r="DY27" s="689"/>
      <c r="DZ27" s="689"/>
      <c r="EA27" s="689"/>
      <c r="EB27" s="689"/>
      <c r="EC27" s="690"/>
    </row>
    <row r="28" spans="2:133" ht="11.25" customHeight="1" x14ac:dyDescent="0.15">
      <c r="B28" s="656" t="s">
        <v>289</v>
      </c>
      <c r="C28" s="657"/>
      <c r="D28" s="657"/>
      <c r="E28" s="657"/>
      <c r="F28" s="657"/>
      <c r="G28" s="657"/>
      <c r="H28" s="657"/>
      <c r="I28" s="657"/>
      <c r="J28" s="657"/>
      <c r="K28" s="657"/>
      <c r="L28" s="657"/>
      <c r="M28" s="657"/>
      <c r="N28" s="657"/>
      <c r="O28" s="657"/>
      <c r="P28" s="657"/>
      <c r="Q28" s="658"/>
      <c r="R28" s="659">
        <v>142701</v>
      </c>
      <c r="S28" s="660"/>
      <c r="T28" s="660"/>
      <c r="U28" s="660"/>
      <c r="V28" s="660"/>
      <c r="W28" s="660"/>
      <c r="X28" s="660"/>
      <c r="Y28" s="661"/>
      <c r="Z28" s="662">
        <v>0.6</v>
      </c>
      <c r="AA28" s="662"/>
      <c r="AB28" s="662"/>
      <c r="AC28" s="662"/>
      <c r="AD28" s="663">
        <v>46526</v>
      </c>
      <c r="AE28" s="663"/>
      <c r="AF28" s="663"/>
      <c r="AG28" s="663"/>
      <c r="AH28" s="663"/>
      <c r="AI28" s="663"/>
      <c r="AJ28" s="663"/>
      <c r="AK28" s="663"/>
      <c r="AL28" s="664">
        <v>0.3</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290</v>
      </c>
      <c r="CE28" s="657"/>
      <c r="CF28" s="657"/>
      <c r="CG28" s="657"/>
      <c r="CH28" s="657"/>
      <c r="CI28" s="657"/>
      <c r="CJ28" s="657"/>
      <c r="CK28" s="657"/>
      <c r="CL28" s="657"/>
      <c r="CM28" s="657"/>
      <c r="CN28" s="657"/>
      <c r="CO28" s="657"/>
      <c r="CP28" s="657"/>
      <c r="CQ28" s="658"/>
      <c r="CR28" s="659">
        <v>1995244</v>
      </c>
      <c r="CS28" s="660"/>
      <c r="CT28" s="660"/>
      <c r="CU28" s="660"/>
      <c r="CV28" s="660"/>
      <c r="CW28" s="660"/>
      <c r="CX28" s="660"/>
      <c r="CY28" s="661"/>
      <c r="CZ28" s="664">
        <v>8.5</v>
      </c>
      <c r="DA28" s="689"/>
      <c r="DB28" s="689"/>
      <c r="DC28" s="693"/>
      <c r="DD28" s="668">
        <v>1948226</v>
      </c>
      <c r="DE28" s="660"/>
      <c r="DF28" s="660"/>
      <c r="DG28" s="660"/>
      <c r="DH28" s="660"/>
      <c r="DI28" s="660"/>
      <c r="DJ28" s="660"/>
      <c r="DK28" s="661"/>
      <c r="DL28" s="668">
        <v>1948226</v>
      </c>
      <c r="DM28" s="660"/>
      <c r="DN28" s="660"/>
      <c r="DO28" s="660"/>
      <c r="DP28" s="660"/>
      <c r="DQ28" s="660"/>
      <c r="DR28" s="660"/>
      <c r="DS28" s="660"/>
      <c r="DT28" s="660"/>
      <c r="DU28" s="660"/>
      <c r="DV28" s="661"/>
      <c r="DW28" s="664">
        <v>13.8</v>
      </c>
      <c r="DX28" s="689"/>
      <c r="DY28" s="689"/>
      <c r="DZ28" s="689"/>
      <c r="EA28" s="689"/>
      <c r="EB28" s="689"/>
      <c r="EC28" s="690"/>
    </row>
    <row r="29" spans="2:133" ht="11.25" customHeight="1" x14ac:dyDescent="0.15">
      <c r="B29" s="656" t="s">
        <v>291</v>
      </c>
      <c r="C29" s="657"/>
      <c r="D29" s="657"/>
      <c r="E29" s="657"/>
      <c r="F29" s="657"/>
      <c r="G29" s="657"/>
      <c r="H29" s="657"/>
      <c r="I29" s="657"/>
      <c r="J29" s="657"/>
      <c r="K29" s="657"/>
      <c r="L29" s="657"/>
      <c r="M29" s="657"/>
      <c r="N29" s="657"/>
      <c r="O29" s="657"/>
      <c r="P29" s="657"/>
      <c r="Q29" s="658"/>
      <c r="R29" s="659">
        <v>29729</v>
      </c>
      <c r="S29" s="660"/>
      <c r="T29" s="660"/>
      <c r="U29" s="660"/>
      <c r="V29" s="660"/>
      <c r="W29" s="660"/>
      <c r="X29" s="660"/>
      <c r="Y29" s="661"/>
      <c r="Z29" s="662">
        <v>0.1</v>
      </c>
      <c r="AA29" s="662"/>
      <c r="AB29" s="662"/>
      <c r="AC29" s="662"/>
      <c r="AD29" s="663" t="s">
        <v>122</v>
      </c>
      <c r="AE29" s="663"/>
      <c r="AF29" s="663"/>
      <c r="AG29" s="663"/>
      <c r="AH29" s="663"/>
      <c r="AI29" s="663"/>
      <c r="AJ29" s="663"/>
      <c r="AK29" s="663"/>
      <c r="AL29" s="664" t="s">
        <v>122</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292</v>
      </c>
      <c r="CE29" s="696"/>
      <c r="CF29" s="656" t="s">
        <v>66</v>
      </c>
      <c r="CG29" s="657"/>
      <c r="CH29" s="657"/>
      <c r="CI29" s="657"/>
      <c r="CJ29" s="657"/>
      <c r="CK29" s="657"/>
      <c r="CL29" s="657"/>
      <c r="CM29" s="657"/>
      <c r="CN29" s="657"/>
      <c r="CO29" s="657"/>
      <c r="CP29" s="657"/>
      <c r="CQ29" s="658"/>
      <c r="CR29" s="659">
        <v>1995244</v>
      </c>
      <c r="CS29" s="691"/>
      <c r="CT29" s="691"/>
      <c r="CU29" s="691"/>
      <c r="CV29" s="691"/>
      <c r="CW29" s="691"/>
      <c r="CX29" s="691"/>
      <c r="CY29" s="692"/>
      <c r="CZ29" s="664">
        <v>8.5</v>
      </c>
      <c r="DA29" s="689"/>
      <c r="DB29" s="689"/>
      <c r="DC29" s="693"/>
      <c r="DD29" s="668">
        <v>1948226</v>
      </c>
      <c r="DE29" s="691"/>
      <c r="DF29" s="691"/>
      <c r="DG29" s="691"/>
      <c r="DH29" s="691"/>
      <c r="DI29" s="691"/>
      <c r="DJ29" s="691"/>
      <c r="DK29" s="692"/>
      <c r="DL29" s="668">
        <v>1948226</v>
      </c>
      <c r="DM29" s="691"/>
      <c r="DN29" s="691"/>
      <c r="DO29" s="691"/>
      <c r="DP29" s="691"/>
      <c r="DQ29" s="691"/>
      <c r="DR29" s="691"/>
      <c r="DS29" s="691"/>
      <c r="DT29" s="691"/>
      <c r="DU29" s="691"/>
      <c r="DV29" s="692"/>
      <c r="DW29" s="664">
        <v>13.8</v>
      </c>
      <c r="DX29" s="689"/>
      <c r="DY29" s="689"/>
      <c r="DZ29" s="689"/>
      <c r="EA29" s="689"/>
      <c r="EB29" s="689"/>
      <c r="EC29" s="690"/>
    </row>
    <row r="30" spans="2:133" ht="11.25" customHeight="1" x14ac:dyDescent="0.15">
      <c r="B30" s="656" t="s">
        <v>293</v>
      </c>
      <c r="C30" s="657"/>
      <c r="D30" s="657"/>
      <c r="E30" s="657"/>
      <c r="F30" s="657"/>
      <c r="G30" s="657"/>
      <c r="H30" s="657"/>
      <c r="I30" s="657"/>
      <c r="J30" s="657"/>
      <c r="K30" s="657"/>
      <c r="L30" s="657"/>
      <c r="M30" s="657"/>
      <c r="N30" s="657"/>
      <c r="O30" s="657"/>
      <c r="P30" s="657"/>
      <c r="Q30" s="658"/>
      <c r="R30" s="659">
        <v>4384502</v>
      </c>
      <c r="S30" s="660"/>
      <c r="T30" s="660"/>
      <c r="U30" s="660"/>
      <c r="V30" s="660"/>
      <c r="W30" s="660"/>
      <c r="X30" s="660"/>
      <c r="Y30" s="661"/>
      <c r="Z30" s="662">
        <v>17.8</v>
      </c>
      <c r="AA30" s="662"/>
      <c r="AB30" s="662"/>
      <c r="AC30" s="662"/>
      <c r="AD30" s="663" t="s">
        <v>122</v>
      </c>
      <c r="AE30" s="663"/>
      <c r="AF30" s="663"/>
      <c r="AG30" s="663"/>
      <c r="AH30" s="663"/>
      <c r="AI30" s="663"/>
      <c r="AJ30" s="663"/>
      <c r="AK30" s="663"/>
      <c r="AL30" s="664" t="s">
        <v>122</v>
      </c>
      <c r="AM30" s="665"/>
      <c r="AN30" s="665"/>
      <c r="AO30" s="666"/>
      <c r="AP30" s="641" t="s">
        <v>211</v>
      </c>
      <c r="AQ30" s="642"/>
      <c r="AR30" s="642"/>
      <c r="AS30" s="642"/>
      <c r="AT30" s="642"/>
      <c r="AU30" s="642"/>
      <c r="AV30" s="642"/>
      <c r="AW30" s="642"/>
      <c r="AX30" s="642"/>
      <c r="AY30" s="642"/>
      <c r="AZ30" s="642"/>
      <c r="BA30" s="642"/>
      <c r="BB30" s="642"/>
      <c r="BC30" s="642"/>
      <c r="BD30" s="642"/>
      <c r="BE30" s="642"/>
      <c r="BF30" s="643"/>
      <c r="BG30" s="641" t="s">
        <v>294</v>
      </c>
      <c r="BH30" s="701"/>
      <c r="BI30" s="701"/>
      <c r="BJ30" s="701"/>
      <c r="BK30" s="701"/>
      <c r="BL30" s="701"/>
      <c r="BM30" s="701"/>
      <c r="BN30" s="701"/>
      <c r="BO30" s="701"/>
      <c r="BP30" s="701"/>
      <c r="BQ30" s="702"/>
      <c r="BR30" s="641" t="s">
        <v>295</v>
      </c>
      <c r="BS30" s="701"/>
      <c r="BT30" s="701"/>
      <c r="BU30" s="701"/>
      <c r="BV30" s="701"/>
      <c r="BW30" s="701"/>
      <c r="BX30" s="701"/>
      <c r="BY30" s="701"/>
      <c r="BZ30" s="701"/>
      <c r="CA30" s="701"/>
      <c r="CB30" s="702"/>
      <c r="CD30" s="697"/>
      <c r="CE30" s="698"/>
      <c r="CF30" s="656" t="s">
        <v>296</v>
      </c>
      <c r="CG30" s="657"/>
      <c r="CH30" s="657"/>
      <c r="CI30" s="657"/>
      <c r="CJ30" s="657"/>
      <c r="CK30" s="657"/>
      <c r="CL30" s="657"/>
      <c r="CM30" s="657"/>
      <c r="CN30" s="657"/>
      <c r="CO30" s="657"/>
      <c r="CP30" s="657"/>
      <c r="CQ30" s="658"/>
      <c r="CR30" s="659">
        <v>1949906</v>
      </c>
      <c r="CS30" s="660"/>
      <c r="CT30" s="660"/>
      <c r="CU30" s="660"/>
      <c r="CV30" s="660"/>
      <c r="CW30" s="660"/>
      <c r="CX30" s="660"/>
      <c r="CY30" s="661"/>
      <c r="CZ30" s="664">
        <v>8.3000000000000007</v>
      </c>
      <c r="DA30" s="689"/>
      <c r="DB30" s="689"/>
      <c r="DC30" s="693"/>
      <c r="DD30" s="668">
        <v>1905634</v>
      </c>
      <c r="DE30" s="660"/>
      <c r="DF30" s="660"/>
      <c r="DG30" s="660"/>
      <c r="DH30" s="660"/>
      <c r="DI30" s="660"/>
      <c r="DJ30" s="660"/>
      <c r="DK30" s="661"/>
      <c r="DL30" s="668">
        <v>1905634</v>
      </c>
      <c r="DM30" s="660"/>
      <c r="DN30" s="660"/>
      <c r="DO30" s="660"/>
      <c r="DP30" s="660"/>
      <c r="DQ30" s="660"/>
      <c r="DR30" s="660"/>
      <c r="DS30" s="660"/>
      <c r="DT30" s="660"/>
      <c r="DU30" s="660"/>
      <c r="DV30" s="661"/>
      <c r="DW30" s="664">
        <v>13.5</v>
      </c>
      <c r="DX30" s="689"/>
      <c r="DY30" s="689"/>
      <c r="DZ30" s="689"/>
      <c r="EA30" s="689"/>
      <c r="EB30" s="689"/>
      <c r="EC30" s="690"/>
    </row>
    <row r="31" spans="2:133" ht="11.25" customHeight="1" x14ac:dyDescent="0.15">
      <c r="B31" s="672" t="s">
        <v>297</v>
      </c>
      <c r="C31" s="673"/>
      <c r="D31" s="673"/>
      <c r="E31" s="673"/>
      <c r="F31" s="673"/>
      <c r="G31" s="673"/>
      <c r="H31" s="673"/>
      <c r="I31" s="673"/>
      <c r="J31" s="673"/>
      <c r="K31" s="673"/>
      <c r="L31" s="673"/>
      <c r="M31" s="673"/>
      <c r="N31" s="673"/>
      <c r="O31" s="673"/>
      <c r="P31" s="673"/>
      <c r="Q31" s="674"/>
      <c r="R31" s="659" t="s">
        <v>122</v>
      </c>
      <c r="S31" s="660"/>
      <c r="T31" s="660"/>
      <c r="U31" s="660"/>
      <c r="V31" s="660"/>
      <c r="W31" s="660"/>
      <c r="X31" s="660"/>
      <c r="Y31" s="661"/>
      <c r="Z31" s="662" t="s">
        <v>122</v>
      </c>
      <c r="AA31" s="662"/>
      <c r="AB31" s="662"/>
      <c r="AC31" s="662"/>
      <c r="AD31" s="663" t="s">
        <v>122</v>
      </c>
      <c r="AE31" s="663"/>
      <c r="AF31" s="663"/>
      <c r="AG31" s="663"/>
      <c r="AH31" s="663"/>
      <c r="AI31" s="663"/>
      <c r="AJ31" s="663"/>
      <c r="AK31" s="663"/>
      <c r="AL31" s="664" t="s">
        <v>122</v>
      </c>
      <c r="AM31" s="665"/>
      <c r="AN31" s="665"/>
      <c r="AO31" s="666"/>
      <c r="AP31" s="705" t="s">
        <v>298</v>
      </c>
      <c r="AQ31" s="706"/>
      <c r="AR31" s="706"/>
      <c r="AS31" s="706"/>
      <c r="AT31" s="711" t="s">
        <v>299</v>
      </c>
      <c r="AU31" s="206"/>
      <c r="AV31" s="206"/>
      <c r="AW31" s="206"/>
      <c r="AX31" s="645" t="s">
        <v>177</v>
      </c>
      <c r="AY31" s="646"/>
      <c r="AZ31" s="646"/>
      <c r="BA31" s="646"/>
      <c r="BB31" s="646"/>
      <c r="BC31" s="646"/>
      <c r="BD31" s="646"/>
      <c r="BE31" s="646"/>
      <c r="BF31" s="647"/>
      <c r="BG31" s="715">
        <v>99.1</v>
      </c>
      <c r="BH31" s="703"/>
      <c r="BI31" s="703"/>
      <c r="BJ31" s="703"/>
      <c r="BK31" s="703"/>
      <c r="BL31" s="703"/>
      <c r="BM31" s="654">
        <v>97.6</v>
      </c>
      <c r="BN31" s="703"/>
      <c r="BO31" s="703"/>
      <c r="BP31" s="703"/>
      <c r="BQ31" s="704"/>
      <c r="BR31" s="715">
        <v>99</v>
      </c>
      <c r="BS31" s="703"/>
      <c r="BT31" s="703"/>
      <c r="BU31" s="703"/>
      <c r="BV31" s="703"/>
      <c r="BW31" s="703"/>
      <c r="BX31" s="654">
        <v>97.5</v>
      </c>
      <c r="BY31" s="703"/>
      <c r="BZ31" s="703"/>
      <c r="CA31" s="703"/>
      <c r="CB31" s="704"/>
      <c r="CD31" s="697"/>
      <c r="CE31" s="698"/>
      <c r="CF31" s="656" t="s">
        <v>300</v>
      </c>
      <c r="CG31" s="657"/>
      <c r="CH31" s="657"/>
      <c r="CI31" s="657"/>
      <c r="CJ31" s="657"/>
      <c r="CK31" s="657"/>
      <c r="CL31" s="657"/>
      <c r="CM31" s="657"/>
      <c r="CN31" s="657"/>
      <c r="CO31" s="657"/>
      <c r="CP31" s="657"/>
      <c r="CQ31" s="658"/>
      <c r="CR31" s="659">
        <v>45338</v>
      </c>
      <c r="CS31" s="691"/>
      <c r="CT31" s="691"/>
      <c r="CU31" s="691"/>
      <c r="CV31" s="691"/>
      <c r="CW31" s="691"/>
      <c r="CX31" s="691"/>
      <c r="CY31" s="692"/>
      <c r="CZ31" s="664">
        <v>0.2</v>
      </c>
      <c r="DA31" s="689"/>
      <c r="DB31" s="689"/>
      <c r="DC31" s="693"/>
      <c r="DD31" s="668">
        <v>42592</v>
      </c>
      <c r="DE31" s="691"/>
      <c r="DF31" s="691"/>
      <c r="DG31" s="691"/>
      <c r="DH31" s="691"/>
      <c r="DI31" s="691"/>
      <c r="DJ31" s="691"/>
      <c r="DK31" s="692"/>
      <c r="DL31" s="668">
        <v>42592</v>
      </c>
      <c r="DM31" s="691"/>
      <c r="DN31" s="691"/>
      <c r="DO31" s="691"/>
      <c r="DP31" s="691"/>
      <c r="DQ31" s="691"/>
      <c r="DR31" s="691"/>
      <c r="DS31" s="691"/>
      <c r="DT31" s="691"/>
      <c r="DU31" s="691"/>
      <c r="DV31" s="692"/>
      <c r="DW31" s="664">
        <v>0.3</v>
      </c>
      <c r="DX31" s="689"/>
      <c r="DY31" s="689"/>
      <c r="DZ31" s="689"/>
      <c r="EA31" s="689"/>
      <c r="EB31" s="689"/>
      <c r="EC31" s="690"/>
    </row>
    <row r="32" spans="2:133" ht="11.25" customHeight="1" x14ac:dyDescent="0.15">
      <c r="B32" s="656" t="s">
        <v>301</v>
      </c>
      <c r="C32" s="657"/>
      <c r="D32" s="657"/>
      <c r="E32" s="657"/>
      <c r="F32" s="657"/>
      <c r="G32" s="657"/>
      <c r="H32" s="657"/>
      <c r="I32" s="657"/>
      <c r="J32" s="657"/>
      <c r="K32" s="657"/>
      <c r="L32" s="657"/>
      <c r="M32" s="657"/>
      <c r="N32" s="657"/>
      <c r="O32" s="657"/>
      <c r="P32" s="657"/>
      <c r="Q32" s="658"/>
      <c r="R32" s="659">
        <v>1776924</v>
      </c>
      <c r="S32" s="660"/>
      <c r="T32" s="660"/>
      <c r="U32" s="660"/>
      <c r="V32" s="660"/>
      <c r="W32" s="660"/>
      <c r="X32" s="660"/>
      <c r="Y32" s="661"/>
      <c r="Z32" s="662">
        <v>7.2</v>
      </c>
      <c r="AA32" s="662"/>
      <c r="AB32" s="662"/>
      <c r="AC32" s="662"/>
      <c r="AD32" s="663" t="s">
        <v>122</v>
      </c>
      <c r="AE32" s="663"/>
      <c r="AF32" s="663"/>
      <c r="AG32" s="663"/>
      <c r="AH32" s="663"/>
      <c r="AI32" s="663"/>
      <c r="AJ32" s="663"/>
      <c r="AK32" s="663"/>
      <c r="AL32" s="664" t="s">
        <v>122</v>
      </c>
      <c r="AM32" s="665"/>
      <c r="AN32" s="665"/>
      <c r="AO32" s="666"/>
      <c r="AP32" s="707"/>
      <c r="AQ32" s="708"/>
      <c r="AR32" s="708"/>
      <c r="AS32" s="708"/>
      <c r="AT32" s="712"/>
      <c r="AU32" s="202" t="s">
        <v>302</v>
      </c>
      <c r="AX32" s="656" t="s">
        <v>303</v>
      </c>
      <c r="AY32" s="657"/>
      <c r="AZ32" s="657"/>
      <c r="BA32" s="657"/>
      <c r="BB32" s="657"/>
      <c r="BC32" s="657"/>
      <c r="BD32" s="657"/>
      <c r="BE32" s="657"/>
      <c r="BF32" s="658"/>
      <c r="BG32" s="716">
        <v>99.2</v>
      </c>
      <c r="BH32" s="691"/>
      <c r="BI32" s="691"/>
      <c r="BJ32" s="691"/>
      <c r="BK32" s="691"/>
      <c r="BL32" s="691"/>
      <c r="BM32" s="665">
        <v>98.1</v>
      </c>
      <c r="BN32" s="691"/>
      <c r="BO32" s="691"/>
      <c r="BP32" s="691"/>
      <c r="BQ32" s="714"/>
      <c r="BR32" s="716">
        <v>99.1</v>
      </c>
      <c r="BS32" s="691"/>
      <c r="BT32" s="691"/>
      <c r="BU32" s="691"/>
      <c r="BV32" s="691"/>
      <c r="BW32" s="691"/>
      <c r="BX32" s="665">
        <v>98.1</v>
      </c>
      <c r="BY32" s="691"/>
      <c r="BZ32" s="691"/>
      <c r="CA32" s="691"/>
      <c r="CB32" s="714"/>
      <c r="CD32" s="699"/>
      <c r="CE32" s="700"/>
      <c r="CF32" s="656" t="s">
        <v>304</v>
      </c>
      <c r="CG32" s="657"/>
      <c r="CH32" s="657"/>
      <c r="CI32" s="657"/>
      <c r="CJ32" s="657"/>
      <c r="CK32" s="657"/>
      <c r="CL32" s="657"/>
      <c r="CM32" s="657"/>
      <c r="CN32" s="657"/>
      <c r="CO32" s="657"/>
      <c r="CP32" s="657"/>
      <c r="CQ32" s="658"/>
      <c r="CR32" s="659" t="s">
        <v>122</v>
      </c>
      <c r="CS32" s="660"/>
      <c r="CT32" s="660"/>
      <c r="CU32" s="660"/>
      <c r="CV32" s="660"/>
      <c r="CW32" s="660"/>
      <c r="CX32" s="660"/>
      <c r="CY32" s="661"/>
      <c r="CZ32" s="664" t="s">
        <v>122</v>
      </c>
      <c r="DA32" s="689"/>
      <c r="DB32" s="689"/>
      <c r="DC32" s="693"/>
      <c r="DD32" s="668" t="s">
        <v>122</v>
      </c>
      <c r="DE32" s="660"/>
      <c r="DF32" s="660"/>
      <c r="DG32" s="660"/>
      <c r="DH32" s="660"/>
      <c r="DI32" s="660"/>
      <c r="DJ32" s="660"/>
      <c r="DK32" s="661"/>
      <c r="DL32" s="668" t="s">
        <v>122</v>
      </c>
      <c r="DM32" s="660"/>
      <c r="DN32" s="660"/>
      <c r="DO32" s="660"/>
      <c r="DP32" s="660"/>
      <c r="DQ32" s="660"/>
      <c r="DR32" s="660"/>
      <c r="DS32" s="660"/>
      <c r="DT32" s="660"/>
      <c r="DU32" s="660"/>
      <c r="DV32" s="661"/>
      <c r="DW32" s="664" t="s">
        <v>122</v>
      </c>
      <c r="DX32" s="689"/>
      <c r="DY32" s="689"/>
      <c r="DZ32" s="689"/>
      <c r="EA32" s="689"/>
      <c r="EB32" s="689"/>
      <c r="EC32" s="690"/>
    </row>
    <row r="33" spans="2:133" ht="11.25" customHeight="1" x14ac:dyDescent="0.15">
      <c r="B33" s="656" t="s">
        <v>305</v>
      </c>
      <c r="C33" s="657"/>
      <c r="D33" s="657"/>
      <c r="E33" s="657"/>
      <c r="F33" s="657"/>
      <c r="G33" s="657"/>
      <c r="H33" s="657"/>
      <c r="I33" s="657"/>
      <c r="J33" s="657"/>
      <c r="K33" s="657"/>
      <c r="L33" s="657"/>
      <c r="M33" s="657"/>
      <c r="N33" s="657"/>
      <c r="O33" s="657"/>
      <c r="P33" s="657"/>
      <c r="Q33" s="658"/>
      <c r="R33" s="659">
        <v>19783</v>
      </c>
      <c r="S33" s="660"/>
      <c r="T33" s="660"/>
      <c r="U33" s="660"/>
      <c r="V33" s="660"/>
      <c r="W33" s="660"/>
      <c r="X33" s="660"/>
      <c r="Y33" s="661"/>
      <c r="Z33" s="662">
        <v>0.1</v>
      </c>
      <c r="AA33" s="662"/>
      <c r="AB33" s="662"/>
      <c r="AC33" s="662"/>
      <c r="AD33" s="663">
        <v>7941</v>
      </c>
      <c r="AE33" s="663"/>
      <c r="AF33" s="663"/>
      <c r="AG33" s="663"/>
      <c r="AH33" s="663"/>
      <c r="AI33" s="663"/>
      <c r="AJ33" s="663"/>
      <c r="AK33" s="663"/>
      <c r="AL33" s="664">
        <v>0.1</v>
      </c>
      <c r="AM33" s="665"/>
      <c r="AN33" s="665"/>
      <c r="AO33" s="666"/>
      <c r="AP33" s="709"/>
      <c r="AQ33" s="710"/>
      <c r="AR33" s="710"/>
      <c r="AS33" s="710"/>
      <c r="AT33" s="713"/>
      <c r="AU33" s="207"/>
      <c r="AV33" s="207"/>
      <c r="AW33" s="207"/>
      <c r="AX33" s="680" t="s">
        <v>306</v>
      </c>
      <c r="AY33" s="681"/>
      <c r="AZ33" s="681"/>
      <c r="BA33" s="681"/>
      <c r="BB33" s="681"/>
      <c r="BC33" s="681"/>
      <c r="BD33" s="681"/>
      <c r="BE33" s="681"/>
      <c r="BF33" s="682"/>
      <c r="BG33" s="717">
        <v>99</v>
      </c>
      <c r="BH33" s="718"/>
      <c r="BI33" s="718"/>
      <c r="BJ33" s="718"/>
      <c r="BK33" s="718"/>
      <c r="BL33" s="718"/>
      <c r="BM33" s="719">
        <v>97.1</v>
      </c>
      <c r="BN33" s="718"/>
      <c r="BO33" s="718"/>
      <c r="BP33" s="718"/>
      <c r="BQ33" s="720"/>
      <c r="BR33" s="717">
        <v>98.8</v>
      </c>
      <c r="BS33" s="718"/>
      <c r="BT33" s="718"/>
      <c r="BU33" s="718"/>
      <c r="BV33" s="718"/>
      <c r="BW33" s="718"/>
      <c r="BX33" s="719">
        <v>96.9</v>
      </c>
      <c r="BY33" s="718"/>
      <c r="BZ33" s="718"/>
      <c r="CA33" s="718"/>
      <c r="CB33" s="720"/>
      <c r="CD33" s="656" t="s">
        <v>307</v>
      </c>
      <c r="CE33" s="657"/>
      <c r="CF33" s="657"/>
      <c r="CG33" s="657"/>
      <c r="CH33" s="657"/>
      <c r="CI33" s="657"/>
      <c r="CJ33" s="657"/>
      <c r="CK33" s="657"/>
      <c r="CL33" s="657"/>
      <c r="CM33" s="657"/>
      <c r="CN33" s="657"/>
      <c r="CO33" s="657"/>
      <c r="CP33" s="657"/>
      <c r="CQ33" s="658"/>
      <c r="CR33" s="659">
        <v>9197516</v>
      </c>
      <c r="CS33" s="691"/>
      <c r="CT33" s="691"/>
      <c r="CU33" s="691"/>
      <c r="CV33" s="691"/>
      <c r="CW33" s="691"/>
      <c r="CX33" s="691"/>
      <c r="CY33" s="692"/>
      <c r="CZ33" s="664">
        <v>39.299999999999997</v>
      </c>
      <c r="DA33" s="689"/>
      <c r="DB33" s="689"/>
      <c r="DC33" s="693"/>
      <c r="DD33" s="668">
        <v>6743710</v>
      </c>
      <c r="DE33" s="691"/>
      <c r="DF33" s="691"/>
      <c r="DG33" s="691"/>
      <c r="DH33" s="691"/>
      <c r="DI33" s="691"/>
      <c r="DJ33" s="691"/>
      <c r="DK33" s="692"/>
      <c r="DL33" s="668">
        <v>5377143</v>
      </c>
      <c r="DM33" s="691"/>
      <c r="DN33" s="691"/>
      <c r="DO33" s="691"/>
      <c r="DP33" s="691"/>
      <c r="DQ33" s="691"/>
      <c r="DR33" s="691"/>
      <c r="DS33" s="691"/>
      <c r="DT33" s="691"/>
      <c r="DU33" s="691"/>
      <c r="DV33" s="692"/>
      <c r="DW33" s="664">
        <v>38.200000000000003</v>
      </c>
      <c r="DX33" s="689"/>
      <c r="DY33" s="689"/>
      <c r="DZ33" s="689"/>
      <c r="EA33" s="689"/>
      <c r="EB33" s="689"/>
      <c r="EC33" s="690"/>
    </row>
    <row r="34" spans="2:133" ht="11.25" customHeight="1" x14ac:dyDescent="0.15">
      <c r="B34" s="656" t="s">
        <v>308</v>
      </c>
      <c r="C34" s="657"/>
      <c r="D34" s="657"/>
      <c r="E34" s="657"/>
      <c r="F34" s="657"/>
      <c r="G34" s="657"/>
      <c r="H34" s="657"/>
      <c r="I34" s="657"/>
      <c r="J34" s="657"/>
      <c r="K34" s="657"/>
      <c r="L34" s="657"/>
      <c r="M34" s="657"/>
      <c r="N34" s="657"/>
      <c r="O34" s="657"/>
      <c r="P34" s="657"/>
      <c r="Q34" s="658"/>
      <c r="R34" s="659">
        <v>72968</v>
      </c>
      <c r="S34" s="660"/>
      <c r="T34" s="660"/>
      <c r="U34" s="660"/>
      <c r="V34" s="660"/>
      <c r="W34" s="660"/>
      <c r="X34" s="660"/>
      <c r="Y34" s="661"/>
      <c r="Z34" s="662">
        <v>0.3</v>
      </c>
      <c r="AA34" s="662"/>
      <c r="AB34" s="662"/>
      <c r="AC34" s="662"/>
      <c r="AD34" s="663" t="s">
        <v>122</v>
      </c>
      <c r="AE34" s="663"/>
      <c r="AF34" s="663"/>
      <c r="AG34" s="663"/>
      <c r="AH34" s="663"/>
      <c r="AI34" s="663"/>
      <c r="AJ34" s="663"/>
      <c r="AK34" s="663"/>
      <c r="AL34" s="664" t="s">
        <v>122</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309</v>
      </c>
      <c r="CE34" s="657"/>
      <c r="CF34" s="657"/>
      <c r="CG34" s="657"/>
      <c r="CH34" s="657"/>
      <c r="CI34" s="657"/>
      <c r="CJ34" s="657"/>
      <c r="CK34" s="657"/>
      <c r="CL34" s="657"/>
      <c r="CM34" s="657"/>
      <c r="CN34" s="657"/>
      <c r="CO34" s="657"/>
      <c r="CP34" s="657"/>
      <c r="CQ34" s="658"/>
      <c r="CR34" s="659">
        <v>3459821</v>
      </c>
      <c r="CS34" s="660"/>
      <c r="CT34" s="660"/>
      <c r="CU34" s="660"/>
      <c r="CV34" s="660"/>
      <c r="CW34" s="660"/>
      <c r="CX34" s="660"/>
      <c r="CY34" s="661"/>
      <c r="CZ34" s="664">
        <v>14.8</v>
      </c>
      <c r="DA34" s="689"/>
      <c r="DB34" s="689"/>
      <c r="DC34" s="693"/>
      <c r="DD34" s="668">
        <v>2506206</v>
      </c>
      <c r="DE34" s="660"/>
      <c r="DF34" s="660"/>
      <c r="DG34" s="660"/>
      <c r="DH34" s="660"/>
      <c r="DI34" s="660"/>
      <c r="DJ34" s="660"/>
      <c r="DK34" s="661"/>
      <c r="DL34" s="668">
        <v>2109834</v>
      </c>
      <c r="DM34" s="660"/>
      <c r="DN34" s="660"/>
      <c r="DO34" s="660"/>
      <c r="DP34" s="660"/>
      <c r="DQ34" s="660"/>
      <c r="DR34" s="660"/>
      <c r="DS34" s="660"/>
      <c r="DT34" s="660"/>
      <c r="DU34" s="660"/>
      <c r="DV34" s="661"/>
      <c r="DW34" s="664">
        <v>15</v>
      </c>
      <c r="DX34" s="689"/>
      <c r="DY34" s="689"/>
      <c r="DZ34" s="689"/>
      <c r="EA34" s="689"/>
      <c r="EB34" s="689"/>
      <c r="EC34" s="690"/>
    </row>
    <row r="35" spans="2:133" ht="11.25" customHeight="1" x14ac:dyDescent="0.15">
      <c r="B35" s="656" t="s">
        <v>310</v>
      </c>
      <c r="C35" s="657"/>
      <c r="D35" s="657"/>
      <c r="E35" s="657"/>
      <c r="F35" s="657"/>
      <c r="G35" s="657"/>
      <c r="H35" s="657"/>
      <c r="I35" s="657"/>
      <c r="J35" s="657"/>
      <c r="K35" s="657"/>
      <c r="L35" s="657"/>
      <c r="M35" s="657"/>
      <c r="N35" s="657"/>
      <c r="O35" s="657"/>
      <c r="P35" s="657"/>
      <c r="Q35" s="658"/>
      <c r="R35" s="659">
        <v>119357</v>
      </c>
      <c r="S35" s="660"/>
      <c r="T35" s="660"/>
      <c r="U35" s="660"/>
      <c r="V35" s="660"/>
      <c r="W35" s="660"/>
      <c r="X35" s="660"/>
      <c r="Y35" s="661"/>
      <c r="Z35" s="662">
        <v>0.5</v>
      </c>
      <c r="AA35" s="662"/>
      <c r="AB35" s="662"/>
      <c r="AC35" s="662"/>
      <c r="AD35" s="663" t="s">
        <v>122</v>
      </c>
      <c r="AE35" s="663"/>
      <c r="AF35" s="663"/>
      <c r="AG35" s="663"/>
      <c r="AH35" s="663"/>
      <c r="AI35" s="663"/>
      <c r="AJ35" s="663"/>
      <c r="AK35" s="663"/>
      <c r="AL35" s="664" t="s">
        <v>122</v>
      </c>
      <c r="AM35" s="665"/>
      <c r="AN35" s="665"/>
      <c r="AO35" s="666"/>
      <c r="AP35" s="210"/>
      <c r="AQ35" s="641" t="s">
        <v>311</v>
      </c>
      <c r="AR35" s="642"/>
      <c r="AS35" s="642"/>
      <c r="AT35" s="642"/>
      <c r="AU35" s="642"/>
      <c r="AV35" s="642"/>
      <c r="AW35" s="642"/>
      <c r="AX35" s="642"/>
      <c r="AY35" s="642"/>
      <c r="AZ35" s="642"/>
      <c r="BA35" s="642"/>
      <c r="BB35" s="642"/>
      <c r="BC35" s="642"/>
      <c r="BD35" s="642"/>
      <c r="BE35" s="642"/>
      <c r="BF35" s="643"/>
      <c r="BG35" s="641" t="s">
        <v>312</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313</v>
      </c>
      <c r="CE35" s="657"/>
      <c r="CF35" s="657"/>
      <c r="CG35" s="657"/>
      <c r="CH35" s="657"/>
      <c r="CI35" s="657"/>
      <c r="CJ35" s="657"/>
      <c r="CK35" s="657"/>
      <c r="CL35" s="657"/>
      <c r="CM35" s="657"/>
      <c r="CN35" s="657"/>
      <c r="CO35" s="657"/>
      <c r="CP35" s="657"/>
      <c r="CQ35" s="658"/>
      <c r="CR35" s="659">
        <v>620811</v>
      </c>
      <c r="CS35" s="691"/>
      <c r="CT35" s="691"/>
      <c r="CU35" s="691"/>
      <c r="CV35" s="691"/>
      <c r="CW35" s="691"/>
      <c r="CX35" s="691"/>
      <c r="CY35" s="692"/>
      <c r="CZ35" s="664">
        <v>2.7</v>
      </c>
      <c r="DA35" s="689"/>
      <c r="DB35" s="689"/>
      <c r="DC35" s="693"/>
      <c r="DD35" s="668">
        <v>365776</v>
      </c>
      <c r="DE35" s="691"/>
      <c r="DF35" s="691"/>
      <c r="DG35" s="691"/>
      <c r="DH35" s="691"/>
      <c r="DI35" s="691"/>
      <c r="DJ35" s="691"/>
      <c r="DK35" s="692"/>
      <c r="DL35" s="668">
        <v>273606</v>
      </c>
      <c r="DM35" s="691"/>
      <c r="DN35" s="691"/>
      <c r="DO35" s="691"/>
      <c r="DP35" s="691"/>
      <c r="DQ35" s="691"/>
      <c r="DR35" s="691"/>
      <c r="DS35" s="691"/>
      <c r="DT35" s="691"/>
      <c r="DU35" s="691"/>
      <c r="DV35" s="692"/>
      <c r="DW35" s="664">
        <v>1.9</v>
      </c>
      <c r="DX35" s="689"/>
      <c r="DY35" s="689"/>
      <c r="DZ35" s="689"/>
      <c r="EA35" s="689"/>
      <c r="EB35" s="689"/>
      <c r="EC35" s="690"/>
    </row>
    <row r="36" spans="2:133" ht="11.25" customHeight="1" x14ac:dyDescent="0.15">
      <c r="B36" s="656" t="s">
        <v>314</v>
      </c>
      <c r="C36" s="657"/>
      <c r="D36" s="657"/>
      <c r="E36" s="657"/>
      <c r="F36" s="657"/>
      <c r="G36" s="657"/>
      <c r="H36" s="657"/>
      <c r="I36" s="657"/>
      <c r="J36" s="657"/>
      <c r="K36" s="657"/>
      <c r="L36" s="657"/>
      <c r="M36" s="657"/>
      <c r="N36" s="657"/>
      <c r="O36" s="657"/>
      <c r="P36" s="657"/>
      <c r="Q36" s="658"/>
      <c r="R36" s="659">
        <v>1177624</v>
      </c>
      <c r="S36" s="660"/>
      <c r="T36" s="660"/>
      <c r="U36" s="660"/>
      <c r="V36" s="660"/>
      <c r="W36" s="660"/>
      <c r="X36" s="660"/>
      <c r="Y36" s="661"/>
      <c r="Z36" s="662">
        <v>4.8</v>
      </c>
      <c r="AA36" s="662"/>
      <c r="AB36" s="662"/>
      <c r="AC36" s="662"/>
      <c r="AD36" s="663" t="s">
        <v>122</v>
      </c>
      <c r="AE36" s="663"/>
      <c r="AF36" s="663"/>
      <c r="AG36" s="663"/>
      <c r="AH36" s="663"/>
      <c r="AI36" s="663"/>
      <c r="AJ36" s="663"/>
      <c r="AK36" s="663"/>
      <c r="AL36" s="664" t="s">
        <v>122</v>
      </c>
      <c r="AM36" s="665"/>
      <c r="AN36" s="665"/>
      <c r="AO36" s="666"/>
      <c r="AP36" s="210"/>
      <c r="AQ36" s="725" t="s">
        <v>315</v>
      </c>
      <c r="AR36" s="726"/>
      <c r="AS36" s="726"/>
      <c r="AT36" s="726"/>
      <c r="AU36" s="726"/>
      <c r="AV36" s="726"/>
      <c r="AW36" s="726"/>
      <c r="AX36" s="726"/>
      <c r="AY36" s="727"/>
      <c r="AZ36" s="648">
        <v>2843195</v>
      </c>
      <c r="BA36" s="649"/>
      <c r="BB36" s="649"/>
      <c r="BC36" s="649"/>
      <c r="BD36" s="649"/>
      <c r="BE36" s="649"/>
      <c r="BF36" s="721"/>
      <c r="BG36" s="645" t="s">
        <v>316</v>
      </c>
      <c r="BH36" s="646"/>
      <c r="BI36" s="646"/>
      <c r="BJ36" s="646"/>
      <c r="BK36" s="646"/>
      <c r="BL36" s="646"/>
      <c r="BM36" s="646"/>
      <c r="BN36" s="646"/>
      <c r="BO36" s="646"/>
      <c r="BP36" s="646"/>
      <c r="BQ36" s="646"/>
      <c r="BR36" s="646"/>
      <c r="BS36" s="646"/>
      <c r="BT36" s="646"/>
      <c r="BU36" s="647"/>
      <c r="BV36" s="648">
        <v>51881</v>
      </c>
      <c r="BW36" s="649"/>
      <c r="BX36" s="649"/>
      <c r="BY36" s="649"/>
      <c r="BZ36" s="649"/>
      <c r="CA36" s="649"/>
      <c r="CB36" s="721"/>
      <c r="CD36" s="656" t="s">
        <v>317</v>
      </c>
      <c r="CE36" s="657"/>
      <c r="CF36" s="657"/>
      <c r="CG36" s="657"/>
      <c r="CH36" s="657"/>
      <c r="CI36" s="657"/>
      <c r="CJ36" s="657"/>
      <c r="CK36" s="657"/>
      <c r="CL36" s="657"/>
      <c r="CM36" s="657"/>
      <c r="CN36" s="657"/>
      <c r="CO36" s="657"/>
      <c r="CP36" s="657"/>
      <c r="CQ36" s="658"/>
      <c r="CR36" s="659">
        <v>2603729</v>
      </c>
      <c r="CS36" s="660"/>
      <c r="CT36" s="660"/>
      <c r="CU36" s="660"/>
      <c r="CV36" s="660"/>
      <c r="CW36" s="660"/>
      <c r="CX36" s="660"/>
      <c r="CY36" s="661"/>
      <c r="CZ36" s="664">
        <v>11.1</v>
      </c>
      <c r="DA36" s="689"/>
      <c r="DB36" s="689"/>
      <c r="DC36" s="693"/>
      <c r="DD36" s="668">
        <v>2273531</v>
      </c>
      <c r="DE36" s="660"/>
      <c r="DF36" s="660"/>
      <c r="DG36" s="660"/>
      <c r="DH36" s="660"/>
      <c r="DI36" s="660"/>
      <c r="DJ36" s="660"/>
      <c r="DK36" s="661"/>
      <c r="DL36" s="668">
        <v>1481200</v>
      </c>
      <c r="DM36" s="660"/>
      <c r="DN36" s="660"/>
      <c r="DO36" s="660"/>
      <c r="DP36" s="660"/>
      <c r="DQ36" s="660"/>
      <c r="DR36" s="660"/>
      <c r="DS36" s="660"/>
      <c r="DT36" s="660"/>
      <c r="DU36" s="660"/>
      <c r="DV36" s="661"/>
      <c r="DW36" s="664">
        <v>10.5</v>
      </c>
      <c r="DX36" s="689"/>
      <c r="DY36" s="689"/>
      <c r="DZ36" s="689"/>
      <c r="EA36" s="689"/>
      <c r="EB36" s="689"/>
      <c r="EC36" s="690"/>
    </row>
    <row r="37" spans="2:133" ht="11.25" customHeight="1" x14ac:dyDescent="0.15">
      <c r="B37" s="656" t="s">
        <v>318</v>
      </c>
      <c r="C37" s="657"/>
      <c r="D37" s="657"/>
      <c r="E37" s="657"/>
      <c r="F37" s="657"/>
      <c r="G37" s="657"/>
      <c r="H37" s="657"/>
      <c r="I37" s="657"/>
      <c r="J37" s="657"/>
      <c r="K37" s="657"/>
      <c r="L37" s="657"/>
      <c r="M37" s="657"/>
      <c r="N37" s="657"/>
      <c r="O37" s="657"/>
      <c r="P37" s="657"/>
      <c r="Q37" s="658"/>
      <c r="R37" s="659">
        <v>484939</v>
      </c>
      <c r="S37" s="660"/>
      <c r="T37" s="660"/>
      <c r="U37" s="660"/>
      <c r="V37" s="660"/>
      <c r="W37" s="660"/>
      <c r="X37" s="660"/>
      <c r="Y37" s="661"/>
      <c r="Z37" s="662">
        <v>2</v>
      </c>
      <c r="AA37" s="662"/>
      <c r="AB37" s="662"/>
      <c r="AC37" s="662"/>
      <c r="AD37" s="663">
        <v>10295</v>
      </c>
      <c r="AE37" s="663"/>
      <c r="AF37" s="663"/>
      <c r="AG37" s="663"/>
      <c r="AH37" s="663"/>
      <c r="AI37" s="663"/>
      <c r="AJ37" s="663"/>
      <c r="AK37" s="663"/>
      <c r="AL37" s="664">
        <v>0.1</v>
      </c>
      <c r="AM37" s="665"/>
      <c r="AN37" s="665"/>
      <c r="AO37" s="666"/>
      <c r="AQ37" s="722" t="s">
        <v>319</v>
      </c>
      <c r="AR37" s="723"/>
      <c r="AS37" s="723"/>
      <c r="AT37" s="723"/>
      <c r="AU37" s="723"/>
      <c r="AV37" s="723"/>
      <c r="AW37" s="723"/>
      <c r="AX37" s="723"/>
      <c r="AY37" s="724"/>
      <c r="AZ37" s="659">
        <v>890000</v>
      </c>
      <c r="BA37" s="660"/>
      <c r="BB37" s="660"/>
      <c r="BC37" s="660"/>
      <c r="BD37" s="691"/>
      <c r="BE37" s="691"/>
      <c r="BF37" s="714"/>
      <c r="BG37" s="656" t="s">
        <v>320</v>
      </c>
      <c r="BH37" s="657"/>
      <c r="BI37" s="657"/>
      <c r="BJ37" s="657"/>
      <c r="BK37" s="657"/>
      <c r="BL37" s="657"/>
      <c r="BM37" s="657"/>
      <c r="BN37" s="657"/>
      <c r="BO37" s="657"/>
      <c r="BP37" s="657"/>
      <c r="BQ37" s="657"/>
      <c r="BR37" s="657"/>
      <c r="BS37" s="657"/>
      <c r="BT37" s="657"/>
      <c r="BU37" s="658"/>
      <c r="BV37" s="659">
        <v>17276</v>
      </c>
      <c r="BW37" s="660"/>
      <c r="BX37" s="660"/>
      <c r="BY37" s="660"/>
      <c r="BZ37" s="660"/>
      <c r="CA37" s="660"/>
      <c r="CB37" s="669"/>
      <c r="CD37" s="656" t="s">
        <v>321</v>
      </c>
      <c r="CE37" s="657"/>
      <c r="CF37" s="657"/>
      <c r="CG37" s="657"/>
      <c r="CH37" s="657"/>
      <c r="CI37" s="657"/>
      <c r="CJ37" s="657"/>
      <c r="CK37" s="657"/>
      <c r="CL37" s="657"/>
      <c r="CM37" s="657"/>
      <c r="CN37" s="657"/>
      <c r="CO37" s="657"/>
      <c r="CP37" s="657"/>
      <c r="CQ37" s="658"/>
      <c r="CR37" s="659">
        <v>556744</v>
      </c>
      <c r="CS37" s="691"/>
      <c r="CT37" s="691"/>
      <c r="CU37" s="691"/>
      <c r="CV37" s="691"/>
      <c r="CW37" s="691"/>
      <c r="CX37" s="691"/>
      <c r="CY37" s="692"/>
      <c r="CZ37" s="664">
        <v>2.4</v>
      </c>
      <c r="DA37" s="689"/>
      <c r="DB37" s="689"/>
      <c r="DC37" s="693"/>
      <c r="DD37" s="668">
        <v>556744</v>
      </c>
      <c r="DE37" s="691"/>
      <c r="DF37" s="691"/>
      <c r="DG37" s="691"/>
      <c r="DH37" s="691"/>
      <c r="DI37" s="691"/>
      <c r="DJ37" s="691"/>
      <c r="DK37" s="692"/>
      <c r="DL37" s="668">
        <v>435680</v>
      </c>
      <c r="DM37" s="691"/>
      <c r="DN37" s="691"/>
      <c r="DO37" s="691"/>
      <c r="DP37" s="691"/>
      <c r="DQ37" s="691"/>
      <c r="DR37" s="691"/>
      <c r="DS37" s="691"/>
      <c r="DT37" s="691"/>
      <c r="DU37" s="691"/>
      <c r="DV37" s="692"/>
      <c r="DW37" s="664">
        <v>3.1</v>
      </c>
      <c r="DX37" s="689"/>
      <c r="DY37" s="689"/>
      <c r="DZ37" s="689"/>
      <c r="EA37" s="689"/>
      <c r="EB37" s="689"/>
      <c r="EC37" s="690"/>
    </row>
    <row r="38" spans="2:133" ht="11.25" customHeight="1" x14ac:dyDescent="0.15">
      <c r="B38" s="656" t="s">
        <v>322</v>
      </c>
      <c r="C38" s="657"/>
      <c r="D38" s="657"/>
      <c r="E38" s="657"/>
      <c r="F38" s="657"/>
      <c r="G38" s="657"/>
      <c r="H38" s="657"/>
      <c r="I38" s="657"/>
      <c r="J38" s="657"/>
      <c r="K38" s="657"/>
      <c r="L38" s="657"/>
      <c r="M38" s="657"/>
      <c r="N38" s="657"/>
      <c r="O38" s="657"/>
      <c r="P38" s="657"/>
      <c r="Q38" s="658"/>
      <c r="R38" s="659">
        <v>1649563</v>
      </c>
      <c r="S38" s="660"/>
      <c r="T38" s="660"/>
      <c r="U38" s="660"/>
      <c r="V38" s="660"/>
      <c r="W38" s="660"/>
      <c r="X38" s="660"/>
      <c r="Y38" s="661"/>
      <c r="Z38" s="662">
        <v>6.7</v>
      </c>
      <c r="AA38" s="662"/>
      <c r="AB38" s="662"/>
      <c r="AC38" s="662"/>
      <c r="AD38" s="663" t="s">
        <v>122</v>
      </c>
      <c r="AE38" s="663"/>
      <c r="AF38" s="663"/>
      <c r="AG38" s="663"/>
      <c r="AH38" s="663"/>
      <c r="AI38" s="663"/>
      <c r="AJ38" s="663"/>
      <c r="AK38" s="663"/>
      <c r="AL38" s="664" t="s">
        <v>122</v>
      </c>
      <c r="AM38" s="665"/>
      <c r="AN38" s="665"/>
      <c r="AO38" s="666"/>
      <c r="AQ38" s="722" t="s">
        <v>323</v>
      </c>
      <c r="AR38" s="723"/>
      <c r="AS38" s="723"/>
      <c r="AT38" s="723"/>
      <c r="AU38" s="723"/>
      <c r="AV38" s="723"/>
      <c r="AW38" s="723"/>
      <c r="AX38" s="723"/>
      <c r="AY38" s="724"/>
      <c r="AZ38" s="659">
        <v>22583</v>
      </c>
      <c r="BA38" s="660"/>
      <c r="BB38" s="660"/>
      <c r="BC38" s="660"/>
      <c r="BD38" s="691"/>
      <c r="BE38" s="691"/>
      <c r="BF38" s="714"/>
      <c r="BG38" s="656" t="s">
        <v>324</v>
      </c>
      <c r="BH38" s="657"/>
      <c r="BI38" s="657"/>
      <c r="BJ38" s="657"/>
      <c r="BK38" s="657"/>
      <c r="BL38" s="657"/>
      <c r="BM38" s="657"/>
      <c r="BN38" s="657"/>
      <c r="BO38" s="657"/>
      <c r="BP38" s="657"/>
      <c r="BQ38" s="657"/>
      <c r="BR38" s="657"/>
      <c r="BS38" s="657"/>
      <c r="BT38" s="657"/>
      <c r="BU38" s="658"/>
      <c r="BV38" s="659">
        <v>6771</v>
      </c>
      <c r="BW38" s="660"/>
      <c r="BX38" s="660"/>
      <c r="BY38" s="660"/>
      <c r="BZ38" s="660"/>
      <c r="CA38" s="660"/>
      <c r="CB38" s="669"/>
      <c r="CD38" s="656" t="s">
        <v>325</v>
      </c>
      <c r="CE38" s="657"/>
      <c r="CF38" s="657"/>
      <c r="CG38" s="657"/>
      <c r="CH38" s="657"/>
      <c r="CI38" s="657"/>
      <c r="CJ38" s="657"/>
      <c r="CK38" s="657"/>
      <c r="CL38" s="657"/>
      <c r="CM38" s="657"/>
      <c r="CN38" s="657"/>
      <c r="CO38" s="657"/>
      <c r="CP38" s="657"/>
      <c r="CQ38" s="658"/>
      <c r="CR38" s="659">
        <v>1930612</v>
      </c>
      <c r="CS38" s="660"/>
      <c r="CT38" s="660"/>
      <c r="CU38" s="660"/>
      <c r="CV38" s="660"/>
      <c r="CW38" s="660"/>
      <c r="CX38" s="660"/>
      <c r="CY38" s="661"/>
      <c r="CZ38" s="664">
        <v>8.3000000000000007</v>
      </c>
      <c r="DA38" s="689"/>
      <c r="DB38" s="689"/>
      <c r="DC38" s="693"/>
      <c r="DD38" s="668">
        <v>1552766</v>
      </c>
      <c r="DE38" s="660"/>
      <c r="DF38" s="660"/>
      <c r="DG38" s="660"/>
      <c r="DH38" s="660"/>
      <c r="DI38" s="660"/>
      <c r="DJ38" s="660"/>
      <c r="DK38" s="661"/>
      <c r="DL38" s="668">
        <v>1512503</v>
      </c>
      <c r="DM38" s="660"/>
      <c r="DN38" s="660"/>
      <c r="DO38" s="660"/>
      <c r="DP38" s="660"/>
      <c r="DQ38" s="660"/>
      <c r="DR38" s="660"/>
      <c r="DS38" s="660"/>
      <c r="DT38" s="660"/>
      <c r="DU38" s="660"/>
      <c r="DV38" s="661"/>
      <c r="DW38" s="664">
        <v>10.7</v>
      </c>
      <c r="DX38" s="689"/>
      <c r="DY38" s="689"/>
      <c r="DZ38" s="689"/>
      <c r="EA38" s="689"/>
      <c r="EB38" s="689"/>
      <c r="EC38" s="690"/>
    </row>
    <row r="39" spans="2:133" ht="11.25" customHeight="1" x14ac:dyDescent="0.15">
      <c r="B39" s="656" t="s">
        <v>326</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327</v>
      </c>
      <c r="AR39" s="723"/>
      <c r="AS39" s="723"/>
      <c r="AT39" s="723"/>
      <c r="AU39" s="723"/>
      <c r="AV39" s="723"/>
      <c r="AW39" s="723"/>
      <c r="AX39" s="723"/>
      <c r="AY39" s="724"/>
      <c r="AZ39" s="659" t="s">
        <v>122</v>
      </c>
      <c r="BA39" s="660"/>
      <c r="BB39" s="660"/>
      <c r="BC39" s="660"/>
      <c r="BD39" s="691"/>
      <c r="BE39" s="691"/>
      <c r="BF39" s="714"/>
      <c r="BG39" s="656" t="s">
        <v>328</v>
      </c>
      <c r="BH39" s="657"/>
      <c r="BI39" s="657"/>
      <c r="BJ39" s="657"/>
      <c r="BK39" s="657"/>
      <c r="BL39" s="657"/>
      <c r="BM39" s="657"/>
      <c r="BN39" s="657"/>
      <c r="BO39" s="657"/>
      <c r="BP39" s="657"/>
      <c r="BQ39" s="657"/>
      <c r="BR39" s="657"/>
      <c r="BS39" s="657"/>
      <c r="BT39" s="657"/>
      <c r="BU39" s="658"/>
      <c r="BV39" s="659">
        <v>10189</v>
      </c>
      <c r="BW39" s="660"/>
      <c r="BX39" s="660"/>
      <c r="BY39" s="660"/>
      <c r="BZ39" s="660"/>
      <c r="CA39" s="660"/>
      <c r="CB39" s="669"/>
      <c r="CD39" s="656" t="s">
        <v>329</v>
      </c>
      <c r="CE39" s="657"/>
      <c r="CF39" s="657"/>
      <c r="CG39" s="657"/>
      <c r="CH39" s="657"/>
      <c r="CI39" s="657"/>
      <c r="CJ39" s="657"/>
      <c r="CK39" s="657"/>
      <c r="CL39" s="657"/>
      <c r="CM39" s="657"/>
      <c r="CN39" s="657"/>
      <c r="CO39" s="657"/>
      <c r="CP39" s="657"/>
      <c r="CQ39" s="658"/>
      <c r="CR39" s="659">
        <v>573353</v>
      </c>
      <c r="CS39" s="691"/>
      <c r="CT39" s="691"/>
      <c r="CU39" s="691"/>
      <c r="CV39" s="691"/>
      <c r="CW39" s="691"/>
      <c r="CX39" s="691"/>
      <c r="CY39" s="692"/>
      <c r="CZ39" s="664">
        <v>2.5</v>
      </c>
      <c r="DA39" s="689"/>
      <c r="DB39" s="689"/>
      <c r="DC39" s="693"/>
      <c r="DD39" s="668">
        <v>45431</v>
      </c>
      <c r="DE39" s="691"/>
      <c r="DF39" s="691"/>
      <c r="DG39" s="691"/>
      <c r="DH39" s="691"/>
      <c r="DI39" s="691"/>
      <c r="DJ39" s="691"/>
      <c r="DK39" s="692"/>
      <c r="DL39" s="668" t="s">
        <v>122</v>
      </c>
      <c r="DM39" s="691"/>
      <c r="DN39" s="691"/>
      <c r="DO39" s="691"/>
      <c r="DP39" s="691"/>
      <c r="DQ39" s="691"/>
      <c r="DR39" s="691"/>
      <c r="DS39" s="691"/>
      <c r="DT39" s="691"/>
      <c r="DU39" s="691"/>
      <c r="DV39" s="692"/>
      <c r="DW39" s="664" t="s">
        <v>122</v>
      </c>
      <c r="DX39" s="689"/>
      <c r="DY39" s="689"/>
      <c r="DZ39" s="689"/>
      <c r="EA39" s="689"/>
      <c r="EB39" s="689"/>
      <c r="EC39" s="690"/>
    </row>
    <row r="40" spans="2:133" ht="11.25" customHeight="1" x14ac:dyDescent="0.15">
      <c r="B40" s="656" t="s">
        <v>330</v>
      </c>
      <c r="C40" s="657"/>
      <c r="D40" s="657"/>
      <c r="E40" s="657"/>
      <c r="F40" s="657"/>
      <c r="G40" s="657"/>
      <c r="H40" s="657"/>
      <c r="I40" s="657"/>
      <c r="J40" s="657"/>
      <c r="K40" s="657"/>
      <c r="L40" s="657"/>
      <c r="M40" s="657"/>
      <c r="N40" s="657"/>
      <c r="O40" s="657"/>
      <c r="P40" s="657"/>
      <c r="Q40" s="658"/>
      <c r="R40" s="659">
        <v>58363</v>
      </c>
      <c r="S40" s="660"/>
      <c r="T40" s="660"/>
      <c r="U40" s="660"/>
      <c r="V40" s="660"/>
      <c r="W40" s="660"/>
      <c r="X40" s="660"/>
      <c r="Y40" s="661"/>
      <c r="Z40" s="662">
        <v>0.2</v>
      </c>
      <c r="AA40" s="662"/>
      <c r="AB40" s="662"/>
      <c r="AC40" s="662"/>
      <c r="AD40" s="663" t="s">
        <v>122</v>
      </c>
      <c r="AE40" s="663"/>
      <c r="AF40" s="663"/>
      <c r="AG40" s="663"/>
      <c r="AH40" s="663"/>
      <c r="AI40" s="663"/>
      <c r="AJ40" s="663"/>
      <c r="AK40" s="663"/>
      <c r="AL40" s="664" t="s">
        <v>122</v>
      </c>
      <c r="AM40" s="665"/>
      <c r="AN40" s="665"/>
      <c r="AO40" s="666"/>
      <c r="AQ40" s="722" t="s">
        <v>331</v>
      </c>
      <c r="AR40" s="723"/>
      <c r="AS40" s="723"/>
      <c r="AT40" s="723"/>
      <c r="AU40" s="723"/>
      <c r="AV40" s="723"/>
      <c r="AW40" s="723"/>
      <c r="AX40" s="723"/>
      <c r="AY40" s="724"/>
      <c r="AZ40" s="659" t="s">
        <v>122</v>
      </c>
      <c r="BA40" s="660"/>
      <c r="BB40" s="660"/>
      <c r="BC40" s="660"/>
      <c r="BD40" s="691"/>
      <c r="BE40" s="691"/>
      <c r="BF40" s="714"/>
      <c r="BG40" s="707" t="s">
        <v>332</v>
      </c>
      <c r="BH40" s="708"/>
      <c r="BI40" s="708"/>
      <c r="BJ40" s="708"/>
      <c r="BK40" s="708"/>
      <c r="BL40" s="211"/>
      <c r="BM40" s="657" t="s">
        <v>333</v>
      </c>
      <c r="BN40" s="657"/>
      <c r="BO40" s="657"/>
      <c r="BP40" s="657"/>
      <c r="BQ40" s="657"/>
      <c r="BR40" s="657"/>
      <c r="BS40" s="657"/>
      <c r="BT40" s="657"/>
      <c r="BU40" s="658"/>
      <c r="BV40" s="659">
        <v>97</v>
      </c>
      <c r="BW40" s="660"/>
      <c r="BX40" s="660"/>
      <c r="BY40" s="660"/>
      <c r="BZ40" s="660"/>
      <c r="CA40" s="660"/>
      <c r="CB40" s="669"/>
      <c r="CD40" s="656" t="s">
        <v>334</v>
      </c>
      <c r="CE40" s="657"/>
      <c r="CF40" s="657"/>
      <c r="CG40" s="657"/>
      <c r="CH40" s="657"/>
      <c r="CI40" s="657"/>
      <c r="CJ40" s="657"/>
      <c r="CK40" s="657"/>
      <c r="CL40" s="657"/>
      <c r="CM40" s="657"/>
      <c r="CN40" s="657"/>
      <c r="CO40" s="657"/>
      <c r="CP40" s="657"/>
      <c r="CQ40" s="658"/>
      <c r="CR40" s="659">
        <v>9190</v>
      </c>
      <c r="CS40" s="660"/>
      <c r="CT40" s="660"/>
      <c r="CU40" s="660"/>
      <c r="CV40" s="660"/>
      <c r="CW40" s="660"/>
      <c r="CX40" s="660"/>
      <c r="CY40" s="661"/>
      <c r="CZ40" s="664">
        <v>0</v>
      </c>
      <c r="DA40" s="689"/>
      <c r="DB40" s="689"/>
      <c r="DC40" s="693"/>
      <c r="DD40" s="668" t="s">
        <v>122</v>
      </c>
      <c r="DE40" s="660"/>
      <c r="DF40" s="660"/>
      <c r="DG40" s="660"/>
      <c r="DH40" s="660"/>
      <c r="DI40" s="660"/>
      <c r="DJ40" s="660"/>
      <c r="DK40" s="661"/>
      <c r="DL40" s="668" t="s">
        <v>122</v>
      </c>
      <c r="DM40" s="660"/>
      <c r="DN40" s="660"/>
      <c r="DO40" s="660"/>
      <c r="DP40" s="660"/>
      <c r="DQ40" s="660"/>
      <c r="DR40" s="660"/>
      <c r="DS40" s="660"/>
      <c r="DT40" s="660"/>
      <c r="DU40" s="660"/>
      <c r="DV40" s="661"/>
      <c r="DW40" s="664" t="s">
        <v>122</v>
      </c>
      <c r="DX40" s="689"/>
      <c r="DY40" s="689"/>
      <c r="DZ40" s="689"/>
      <c r="EA40" s="689"/>
      <c r="EB40" s="689"/>
      <c r="EC40" s="690"/>
    </row>
    <row r="41" spans="2:133" ht="11.25" customHeight="1" x14ac:dyDescent="0.15">
      <c r="B41" s="680" t="s">
        <v>335</v>
      </c>
      <c r="C41" s="681"/>
      <c r="D41" s="681"/>
      <c r="E41" s="681"/>
      <c r="F41" s="681"/>
      <c r="G41" s="681"/>
      <c r="H41" s="681"/>
      <c r="I41" s="681"/>
      <c r="J41" s="681"/>
      <c r="K41" s="681"/>
      <c r="L41" s="681"/>
      <c r="M41" s="681"/>
      <c r="N41" s="681"/>
      <c r="O41" s="681"/>
      <c r="P41" s="681"/>
      <c r="Q41" s="682"/>
      <c r="R41" s="731">
        <v>24690727</v>
      </c>
      <c r="S41" s="732"/>
      <c r="T41" s="732"/>
      <c r="U41" s="732"/>
      <c r="V41" s="732"/>
      <c r="W41" s="732"/>
      <c r="X41" s="732"/>
      <c r="Y41" s="736"/>
      <c r="Z41" s="737">
        <v>100</v>
      </c>
      <c r="AA41" s="737"/>
      <c r="AB41" s="737"/>
      <c r="AC41" s="737"/>
      <c r="AD41" s="738">
        <v>14028279</v>
      </c>
      <c r="AE41" s="738"/>
      <c r="AF41" s="738"/>
      <c r="AG41" s="738"/>
      <c r="AH41" s="738"/>
      <c r="AI41" s="738"/>
      <c r="AJ41" s="738"/>
      <c r="AK41" s="738"/>
      <c r="AL41" s="739">
        <v>100</v>
      </c>
      <c r="AM41" s="719"/>
      <c r="AN41" s="719"/>
      <c r="AO41" s="740"/>
      <c r="AQ41" s="722" t="s">
        <v>336</v>
      </c>
      <c r="AR41" s="723"/>
      <c r="AS41" s="723"/>
      <c r="AT41" s="723"/>
      <c r="AU41" s="723"/>
      <c r="AV41" s="723"/>
      <c r="AW41" s="723"/>
      <c r="AX41" s="723"/>
      <c r="AY41" s="724"/>
      <c r="AZ41" s="659">
        <v>345979</v>
      </c>
      <c r="BA41" s="660"/>
      <c r="BB41" s="660"/>
      <c r="BC41" s="660"/>
      <c r="BD41" s="691"/>
      <c r="BE41" s="691"/>
      <c r="BF41" s="714"/>
      <c r="BG41" s="707"/>
      <c r="BH41" s="708"/>
      <c r="BI41" s="708"/>
      <c r="BJ41" s="708"/>
      <c r="BK41" s="708"/>
      <c r="BL41" s="211"/>
      <c r="BM41" s="657" t="s">
        <v>337</v>
      </c>
      <c r="BN41" s="657"/>
      <c r="BO41" s="657"/>
      <c r="BP41" s="657"/>
      <c r="BQ41" s="657"/>
      <c r="BR41" s="657"/>
      <c r="BS41" s="657"/>
      <c r="BT41" s="657"/>
      <c r="BU41" s="658"/>
      <c r="BV41" s="659">
        <v>1</v>
      </c>
      <c r="BW41" s="660"/>
      <c r="BX41" s="660"/>
      <c r="BY41" s="660"/>
      <c r="BZ41" s="660"/>
      <c r="CA41" s="660"/>
      <c r="CB41" s="669"/>
      <c r="CD41" s="656" t="s">
        <v>338</v>
      </c>
      <c r="CE41" s="657"/>
      <c r="CF41" s="657"/>
      <c r="CG41" s="657"/>
      <c r="CH41" s="657"/>
      <c r="CI41" s="657"/>
      <c r="CJ41" s="657"/>
      <c r="CK41" s="657"/>
      <c r="CL41" s="657"/>
      <c r="CM41" s="657"/>
      <c r="CN41" s="657"/>
      <c r="CO41" s="657"/>
      <c r="CP41" s="657"/>
      <c r="CQ41" s="658"/>
      <c r="CR41" s="659" t="s">
        <v>122</v>
      </c>
      <c r="CS41" s="691"/>
      <c r="CT41" s="691"/>
      <c r="CU41" s="691"/>
      <c r="CV41" s="691"/>
      <c r="CW41" s="691"/>
      <c r="CX41" s="691"/>
      <c r="CY41" s="692"/>
      <c r="CZ41" s="664" t="s">
        <v>122</v>
      </c>
      <c r="DA41" s="689"/>
      <c r="DB41" s="689"/>
      <c r="DC41" s="693"/>
      <c r="DD41" s="668" t="s">
        <v>122</v>
      </c>
      <c r="DE41" s="691"/>
      <c r="DF41" s="691"/>
      <c r="DG41" s="691"/>
      <c r="DH41" s="691"/>
      <c r="DI41" s="691"/>
      <c r="DJ41" s="691"/>
      <c r="DK41" s="692"/>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15">
      <c r="AQ42" s="728" t="s">
        <v>339</v>
      </c>
      <c r="AR42" s="729"/>
      <c r="AS42" s="729"/>
      <c r="AT42" s="729"/>
      <c r="AU42" s="729"/>
      <c r="AV42" s="729"/>
      <c r="AW42" s="729"/>
      <c r="AX42" s="729"/>
      <c r="AY42" s="730"/>
      <c r="AZ42" s="731">
        <v>1584633</v>
      </c>
      <c r="BA42" s="732"/>
      <c r="BB42" s="732"/>
      <c r="BC42" s="732"/>
      <c r="BD42" s="718"/>
      <c r="BE42" s="718"/>
      <c r="BF42" s="720"/>
      <c r="BG42" s="709"/>
      <c r="BH42" s="710"/>
      <c r="BI42" s="710"/>
      <c r="BJ42" s="710"/>
      <c r="BK42" s="710"/>
      <c r="BL42" s="212"/>
      <c r="BM42" s="681" t="s">
        <v>340</v>
      </c>
      <c r="BN42" s="681"/>
      <c r="BO42" s="681"/>
      <c r="BP42" s="681"/>
      <c r="BQ42" s="681"/>
      <c r="BR42" s="681"/>
      <c r="BS42" s="681"/>
      <c r="BT42" s="681"/>
      <c r="BU42" s="682"/>
      <c r="BV42" s="731">
        <v>329</v>
      </c>
      <c r="BW42" s="732"/>
      <c r="BX42" s="732"/>
      <c r="BY42" s="732"/>
      <c r="BZ42" s="732"/>
      <c r="CA42" s="732"/>
      <c r="CB42" s="741"/>
      <c r="CD42" s="656" t="s">
        <v>341</v>
      </c>
      <c r="CE42" s="657"/>
      <c r="CF42" s="657"/>
      <c r="CG42" s="657"/>
      <c r="CH42" s="657"/>
      <c r="CI42" s="657"/>
      <c r="CJ42" s="657"/>
      <c r="CK42" s="657"/>
      <c r="CL42" s="657"/>
      <c r="CM42" s="657"/>
      <c r="CN42" s="657"/>
      <c r="CO42" s="657"/>
      <c r="CP42" s="657"/>
      <c r="CQ42" s="658"/>
      <c r="CR42" s="659">
        <v>1425641</v>
      </c>
      <c r="CS42" s="691"/>
      <c r="CT42" s="691"/>
      <c r="CU42" s="691"/>
      <c r="CV42" s="691"/>
      <c r="CW42" s="691"/>
      <c r="CX42" s="691"/>
      <c r="CY42" s="692"/>
      <c r="CZ42" s="664">
        <v>6.1</v>
      </c>
      <c r="DA42" s="689"/>
      <c r="DB42" s="689"/>
      <c r="DC42" s="693"/>
      <c r="DD42" s="668">
        <v>240144</v>
      </c>
      <c r="DE42" s="691"/>
      <c r="DF42" s="691"/>
      <c r="DG42" s="691"/>
      <c r="DH42" s="691"/>
      <c r="DI42" s="691"/>
      <c r="DJ42" s="691"/>
      <c r="DK42" s="692"/>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15">
      <c r="B43" s="202" t="s">
        <v>342</v>
      </c>
      <c r="CD43" s="656" t="s">
        <v>343</v>
      </c>
      <c r="CE43" s="657"/>
      <c r="CF43" s="657"/>
      <c r="CG43" s="657"/>
      <c r="CH43" s="657"/>
      <c r="CI43" s="657"/>
      <c r="CJ43" s="657"/>
      <c r="CK43" s="657"/>
      <c r="CL43" s="657"/>
      <c r="CM43" s="657"/>
      <c r="CN43" s="657"/>
      <c r="CO43" s="657"/>
      <c r="CP43" s="657"/>
      <c r="CQ43" s="658"/>
      <c r="CR43" s="659">
        <v>56967</v>
      </c>
      <c r="CS43" s="691"/>
      <c r="CT43" s="691"/>
      <c r="CU43" s="691"/>
      <c r="CV43" s="691"/>
      <c r="CW43" s="691"/>
      <c r="CX43" s="691"/>
      <c r="CY43" s="692"/>
      <c r="CZ43" s="664">
        <v>0.2</v>
      </c>
      <c r="DA43" s="689"/>
      <c r="DB43" s="689"/>
      <c r="DC43" s="693"/>
      <c r="DD43" s="668">
        <v>56967</v>
      </c>
      <c r="DE43" s="691"/>
      <c r="DF43" s="691"/>
      <c r="DG43" s="691"/>
      <c r="DH43" s="691"/>
      <c r="DI43" s="691"/>
      <c r="DJ43" s="691"/>
      <c r="DK43" s="692"/>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15">
      <c r="B44" s="745" t="s">
        <v>344</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292</v>
      </c>
      <c r="CE44" s="696"/>
      <c r="CF44" s="656" t="s">
        <v>345</v>
      </c>
      <c r="CG44" s="657"/>
      <c r="CH44" s="657"/>
      <c r="CI44" s="657"/>
      <c r="CJ44" s="657"/>
      <c r="CK44" s="657"/>
      <c r="CL44" s="657"/>
      <c r="CM44" s="657"/>
      <c r="CN44" s="657"/>
      <c r="CO44" s="657"/>
      <c r="CP44" s="657"/>
      <c r="CQ44" s="658"/>
      <c r="CR44" s="659">
        <v>1425641</v>
      </c>
      <c r="CS44" s="660"/>
      <c r="CT44" s="660"/>
      <c r="CU44" s="660"/>
      <c r="CV44" s="660"/>
      <c r="CW44" s="660"/>
      <c r="CX44" s="660"/>
      <c r="CY44" s="661"/>
      <c r="CZ44" s="664">
        <v>6.1</v>
      </c>
      <c r="DA44" s="665"/>
      <c r="DB44" s="665"/>
      <c r="DC44" s="671"/>
      <c r="DD44" s="668">
        <v>240144</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15">
      <c r="B45" s="745" t="s">
        <v>346</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347</v>
      </c>
      <c r="CG45" s="657"/>
      <c r="CH45" s="657"/>
      <c r="CI45" s="657"/>
      <c r="CJ45" s="657"/>
      <c r="CK45" s="657"/>
      <c r="CL45" s="657"/>
      <c r="CM45" s="657"/>
      <c r="CN45" s="657"/>
      <c r="CO45" s="657"/>
      <c r="CP45" s="657"/>
      <c r="CQ45" s="658"/>
      <c r="CR45" s="659">
        <v>764761</v>
      </c>
      <c r="CS45" s="691"/>
      <c r="CT45" s="691"/>
      <c r="CU45" s="691"/>
      <c r="CV45" s="691"/>
      <c r="CW45" s="691"/>
      <c r="CX45" s="691"/>
      <c r="CY45" s="692"/>
      <c r="CZ45" s="664">
        <v>3.3</v>
      </c>
      <c r="DA45" s="689"/>
      <c r="DB45" s="689"/>
      <c r="DC45" s="693"/>
      <c r="DD45" s="668">
        <v>23405</v>
      </c>
      <c r="DE45" s="691"/>
      <c r="DF45" s="691"/>
      <c r="DG45" s="691"/>
      <c r="DH45" s="691"/>
      <c r="DI45" s="691"/>
      <c r="DJ45" s="691"/>
      <c r="DK45" s="692"/>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15">
      <c r="B46" s="213"/>
      <c r="CD46" s="697"/>
      <c r="CE46" s="698"/>
      <c r="CF46" s="656" t="s">
        <v>348</v>
      </c>
      <c r="CG46" s="657"/>
      <c r="CH46" s="657"/>
      <c r="CI46" s="657"/>
      <c r="CJ46" s="657"/>
      <c r="CK46" s="657"/>
      <c r="CL46" s="657"/>
      <c r="CM46" s="657"/>
      <c r="CN46" s="657"/>
      <c r="CO46" s="657"/>
      <c r="CP46" s="657"/>
      <c r="CQ46" s="658"/>
      <c r="CR46" s="659">
        <v>585908</v>
      </c>
      <c r="CS46" s="660"/>
      <c r="CT46" s="660"/>
      <c r="CU46" s="660"/>
      <c r="CV46" s="660"/>
      <c r="CW46" s="660"/>
      <c r="CX46" s="660"/>
      <c r="CY46" s="661"/>
      <c r="CZ46" s="664">
        <v>2.5</v>
      </c>
      <c r="DA46" s="665"/>
      <c r="DB46" s="665"/>
      <c r="DC46" s="671"/>
      <c r="DD46" s="668">
        <v>206267</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15">
      <c r="B47" s="213"/>
      <c r="CD47" s="697"/>
      <c r="CE47" s="698"/>
      <c r="CF47" s="656" t="s">
        <v>349</v>
      </c>
      <c r="CG47" s="657"/>
      <c r="CH47" s="657"/>
      <c r="CI47" s="657"/>
      <c r="CJ47" s="657"/>
      <c r="CK47" s="657"/>
      <c r="CL47" s="657"/>
      <c r="CM47" s="657"/>
      <c r="CN47" s="657"/>
      <c r="CO47" s="657"/>
      <c r="CP47" s="657"/>
      <c r="CQ47" s="658"/>
      <c r="CR47" s="659" t="s">
        <v>122</v>
      </c>
      <c r="CS47" s="691"/>
      <c r="CT47" s="691"/>
      <c r="CU47" s="691"/>
      <c r="CV47" s="691"/>
      <c r="CW47" s="691"/>
      <c r="CX47" s="691"/>
      <c r="CY47" s="692"/>
      <c r="CZ47" s="664" t="s">
        <v>122</v>
      </c>
      <c r="DA47" s="689"/>
      <c r="DB47" s="689"/>
      <c r="DC47" s="693"/>
      <c r="DD47" s="668" t="s">
        <v>122</v>
      </c>
      <c r="DE47" s="691"/>
      <c r="DF47" s="691"/>
      <c r="DG47" s="691"/>
      <c r="DH47" s="691"/>
      <c r="DI47" s="691"/>
      <c r="DJ47" s="691"/>
      <c r="DK47" s="692"/>
      <c r="DL47" s="742"/>
      <c r="DM47" s="743"/>
      <c r="DN47" s="743"/>
      <c r="DO47" s="743"/>
      <c r="DP47" s="743"/>
      <c r="DQ47" s="743"/>
      <c r="DR47" s="743"/>
      <c r="DS47" s="743"/>
      <c r="DT47" s="743"/>
      <c r="DU47" s="743"/>
      <c r="DV47" s="744"/>
      <c r="DW47" s="733"/>
      <c r="DX47" s="734"/>
      <c r="DY47" s="734"/>
      <c r="DZ47" s="734"/>
      <c r="EA47" s="734"/>
      <c r="EB47" s="734"/>
      <c r="EC47" s="735"/>
    </row>
    <row r="48" spans="2:133" x14ac:dyDescent="0.15">
      <c r="B48" s="213"/>
      <c r="CD48" s="699"/>
      <c r="CE48" s="700"/>
      <c r="CF48" s="656" t="s">
        <v>350</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15">
      <c r="B49" s="213"/>
      <c r="CD49" s="680" t="s">
        <v>351</v>
      </c>
      <c r="CE49" s="681"/>
      <c r="CF49" s="681"/>
      <c r="CG49" s="681"/>
      <c r="CH49" s="681"/>
      <c r="CI49" s="681"/>
      <c r="CJ49" s="681"/>
      <c r="CK49" s="681"/>
      <c r="CL49" s="681"/>
      <c r="CM49" s="681"/>
      <c r="CN49" s="681"/>
      <c r="CO49" s="681"/>
      <c r="CP49" s="681"/>
      <c r="CQ49" s="682"/>
      <c r="CR49" s="731">
        <v>23400387</v>
      </c>
      <c r="CS49" s="718"/>
      <c r="CT49" s="718"/>
      <c r="CU49" s="718"/>
      <c r="CV49" s="718"/>
      <c r="CW49" s="718"/>
      <c r="CX49" s="718"/>
      <c r="CY49" s="747"/>
      <c r="CZ49" s="739">
        <v>100</v>
      </c>
      <c r="DA49" s="748"/>
      <c r="DB49" s="748"/>
      <c r="DC49" s="749"/>
      <c r="DD49" s="750">
        <v>15734462</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sJcZpgYmKpDy3lIwkZUi+LKPlM/O+TDhNziAxyCg3a4VnH0+yFbVMo1Fd+benJr5HqYPB/ntKX1fI9g0gJhbtQ==" saltValue="Q6BXM8Ss+2GYtKvmOujTY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57" t="s">
        <v>352</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353</v>
      </c>
      <c r="DK2" s="759"/>
      <c r="DL2" s="759"/>
      <c r="DM2" s="759"/>
      <c r="DN2" s="759"/>
      <c r="DO2" s="760"/>
      <c r="DP2" s="216"/>
      <c r="DQ2" s="758" t="s">
        <v>354</v>
      </c>
      <c r="DR2" s="759"/>
      <c r="DS2" s="759"/>
      <c r="DT2" s="759"/>
      <c r="DU2" s="759"/>
      <c r="DV2" s="759"/>
      <c r="DW2" s="759"/>
      <c r="DX2" s="759"/>
      <c r="DY2" s="759"/>
      <c r="DZ2" s="760"/>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61" t="s">
        <v>355</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356</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15">
      <c r="A5" s="763" t="s">
        <v>357</v>
      </c>
      <c r="B5" s="764"/>
      <c r="C5" s="764"/>
      <c r="D5" s="764"/>
      <c r="E5" s="764"/>
      <c r="F5" s="764"/>
      <c r="G5" s="764"/>
      <c r="H5" s="764"/>
      <c r="I5" s="764"/>
      <c r="J5" s="764"/>
      <c r="K5" s="764"/>
      <c r="L5" s="764"/>
      <c r="M5" s="764"/>
      <c r="N5" s="764"/>
      <c r="O5" s="764"/>
      <c r="P5" s="765"/>
      <c r="Q5" s="769" t="s">
        <v>358</v>
      </c>
      <c r="R5" s="770"/>
      <c r="S5" s="770"/>
      <c r="T5" s="770"/>
      <c r="U5" s="771"/>
      <c r="V5" s="769" t="s">
        <v>359</v>
      </c>
      <c r="W5" s="770"/>
      <c r="X5" s="770"/>
      <c r="Y5" s="770"/>
      <c r="Z5" s="771"/>
      <c r="AA5" s="769" t="s">
        <v>360</v>
      </c>
      <c r="AB5" s="770"/>
      <c r="AC5" s="770"/>
      <c r="AD5" s="770"/>
      <c r="AE5" s="770"/>
      <c r="AF5" s="775" t="s">
        <v>361</v>
      </c>
      <c r="AG5" s="770"/>
      <c r="AH5" s="770"/>
      <c r="AI5" s="770"/>
      <c r="AJ5" s="776"/>
      <c r="AK5" s="770" t="s">
        <v>362</v>
      </c>
      <c r="AL5" s="770"/>
      <c r="AM5" s="770"/>
      <c r="AN5" s="770"/>
      <c r="AO5" s="771"/>
      <c r="AP5" s="769" t="s">
        <v>363</v>
      </c>
      <c r="AQ5" s="770"/>
      <c r="AR5" s="770"/>
      <c r="AS5" s="770"/>
      <c r="AT5" s="771"/>
      <c r="AU5" s="769" t="s">
        <v>364</v>
      </c>
      <c r="AV5" s="770"/>
      <c r="AW5" s="770"/>
      <c r="AX5" s="770"/>
      <c r="AY5" s="776"/>
      <c r="AZ5" s="220"/>
      <c r="BA5" s="220"/>
      <c r="BB5" s="220"/>
      <c r="BC5" s="220"/>
      <c r="BD5" s="220"/>
      <c r="BE5" s="221"/>
      <c r="BF5" s="221"/>
      <c r="BG5" s="221"/>
      <c r="BH5" s="221"/>
      <c r="BI5" s="221"/>
      <c r="BJ5" s="221"/>
      <c r="BK5" s="221"/>
      <c r="BL5" s="221"/>
      <c r="BM5" s="221"/>
      <c r="BN5" s="221"/>
      <c r="BO5" s="221"/>
      <c r="BP5" s="221"/>
      <c r="BQ5" s="763" t="s">
        <v>365</v>
      </c>
      <c r="BR5" s="764"/>
      <c r="BS5" s="764"/>
      <c r="BT5" s="764"/>
      <c r="BU5" s="764"/>
      <c r="BV5" s="764"/>
      <c r="BW5" s="764"/>
      <c r="BX5" s="764"/>
      <c r="BY5" s="764"/>
      <c r="BZ5" s="764"/>
      <c r="CA5" s="764"/>
      <c r="CB5" s="764"/>
      <c r="CC5" s="764"/>
      <c r="CD5" s="764"/>
      <c r="CE5" s="764"/>
      <c r="CF5" s="764"/>
      <c r="CG5" s="765"/>
      <c r="CH5" s="769" t="s">
        <v>366</v>
      </c>
      <c r="CI5" s="770"/>
      <c r="CJ5" s="770"/>
      <c r="CK5" s="770"/>
      <c r="CL5" s="771"/>
      <c r="CM5" s="769" t="s">
        <v>367</v>
      </c>
      <c r="CN5" s="770"/>
      <c r="CO5" s="770"/>
      <c r="CP5" s="770"/>
      <c r="CQ5" s="771"/>
      <c r="CR5" s="769" t="s">
        <v>368</v>
      </c>
      <c r="CS5" s="770"/>
      <c r="CT5" s="770"/>
      <c r="CU5" s="770"/>
      <c r="CV5" s="771"/>
      <c r="CW5" s="769" t="s">
        <v>369</v>
      </c>
      <c r="CX5" s="770"/>
      <c r="CY5" s="770"/>
      <c r="CZ5" s="770"/>
      <c r="DA5" s="771"/>
      <c r="DB5" s="769" t="s">
        <v>370</v>
      </c>
      <c r="DC5" s="770"/>
      <c r="DD5" s="770"/>
      <c r="DE5" s="770"/>
      <c r="DF5" s="771"/>
      <c r="DG5" s="799" t="s">
        <v>371</v>
      </c>
      <c r="DH5" s="800"/>
      <c r="DI5" s="800"/>
      <c r="DJ5" s="800"/>
      <c r="DK5" s="801"/>
      <c r="DL5" s="799" t="s">
        <v>372</v>
      </c>
      <c r="DM5" s="800"/>
      <c r="DN5" s="800"/>
      <c r="DO5" s="800"/>
      <c r="DP5" s="801"/>
      <c r="DQ5" s="769" t="s">
        <v>373</v>
      </c>
      <c r="DR5" s="770"/>
      <c r="DS5" s="770"/>
      <c r="DT5" s="770"/>
      <c r="DU5" s="771"/>
      <c r="DV5" s="769" t="s">
        <v>364</v>
      </c>
      <c r="DW5" s="770"/>
      <c r="DX5" s="770"/>
      <c r="DY5" s="770"/>
      <c r="DZ5" s="776"/>
      <c r="EA5" s="222"/>
    </row>
    <row r="6" spans="1:131" s="223" customFormat="1" ht="26.25" customHeight="1" thickBot="1" x14ac:dyDescent="0.2">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15">
      <c r="A7" s="224">
        <v>1</v>
      </c>
      <c r="B7" s="785" t="s">
        <v>374</v>
      </c>
      <c r="C7" s="786"/>
      <c r="D7" s="786"/>
      <c r="E7" s="786"/>
      <c r="F7" s="786"/>
      <c r="G7" s="786"/>
      <c r="H7" s="786"/>
      <c r="I7" s="786"/>
      <c r="J7" s="786"/>
      <c r="K7" s="786"/>
      <c r="L7" s="786"/>
      <c r="M7" s="786"/>
      <c r="N7" s="786"/>
      <c r="O7" s="786"/>
      <c r="P7" s="787"/>
      <c r="Q7" s="788">
        <v>24719</v>
      </c>
      <c r="R7" s="789"/>
      <c r="S7" s="789"/>
      <c r="T7" s="789"/>
      <c r="U7" s="789"/>
      <c r="V7" s="789">
        <v>23432</v>
      </c>
      <c r="W7" s="789"/>
      <c r="X7" s="789"/>
      <c r="Y7" s="789"/>
      <c r="Z7" s="789"/>
      <c r="AA7" s="789">
        <v>1287</v>
      </c>
      <c r="AB7" s="789"/>
      <c r="AC7" s="789"/>
      <c r="AD7" s="789"/>
      <c r="AE7" s="790"/>
      <c r="AF7" s="791">
        <v>1192</v>
      </c>
      <c r="AG7" s="792"/>
      <c r="AH7" s="792"/>
      <c r="AI7" s="792"/>
      <c r="AJ7" s="793"/>
      <c r="AK7" s="794">
        <v>124</v>
      </c>
      <c r="AL7" s="795"/>
      <c r="AM7" s="795"/>
      <c r="AN7" s="795"/>
      <c r="AO7" s="795"/>
      <c r="AP7" s="795">
        <v>16440</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t="s">
        <v>554</v>
      </c>
      <c r="BT7" s="783"/>
      <c r="BU7" s="783"/>
      <c r="BV7" s="783"/>
      <c r="BW7" s="783"/>
      <c r="BX7" s="783"/>
      <c r="BY7" s="783"/>
      <c r="BZ7" s="783"/>
      <c r="CA7" s="783"/>
      <c r="CB7" s="783"/>
      <c r="CC7" s="783"/>
      <c r="CD7" s="783"/>
      <c r="CE7" s="783"/>
      <c r="CF7" s="783"/>
      <c r="CG7" s="798"/>
      <c r="CH7" s="779">
        <v>0</v>
      </c>
      <c r="CI7" s="780"/>
      <c r="CJ7" s="780"/>
      <c r="CK7" s="780"/>
      <c r="CL7" s="781"/>
      <c r="CM7" s="779">
        <v>169</v>
      </c>
      <c r="CN7" s="780"/>
      <c r="CO7" s="780"/>
      <c r="CP7" s="780"/>
      <c r="CQ7" s="781"/>
      <c r="CR7" s="779">
        <v>5</v>
      </c>
      <c r="CS7" s="780"/>
      <c r="CT7" s="780"/>
      <c r="CU7" s="780"/>
      <c r="CV7" s="781"/>
      <c r="CW7" s="779">
        <v>0</v>
      </c>
      <c r="CX7" s="780"/>
      <c r="CY7" s="780"/>
      <c r="CZ7" s="780"/>
      <c r="DA7" s="781"/>
      <c r="DB7" s="779">
        <v>0</v>
      </c>
      <c r="DC7" s="780"/>
      <c r="DD7" s="780"/>
      <c r="DE7" s="780"/>
      <c r="DF7" s="781"/>
      <c r="DG7" s="779" t="s">
        <v>549</v>
      </c>
      <c r="DH7" s="780"/>
      <c r="DI7" s="780"/>
      <c r="DJ7" s="780"/>
      <c r="DK7" s="781"/>
      <c r="DL7" s="779" t="s">
        <v>549</v>
      </c>
      <c r="DM7" s="780"/>
      <c r="DN7" s="780"/>
      <c r="DO7" s="780"/>
      <c r="DP7" s="781"/>
      <c r="DQ7" s="779" t="s">
        <v>549</v>
      </c>
      <c r="DR7" s="780"/>
      <c r="DS7" s="780"/>
      <c r="DT7" s="780"/>
      <c r="DU7" s="781"/>
      <c r="DV7" s="782"/>
      <c r="DW7" s="783"/>
      <c r="DX7" s="783"/>
      <c r="DY7" s="783"/>
      <c r="DZ7" s="784"/>
      <c r="EA7" s="222"/>
    </row>
    <row r="8" spans="1:131" s="223" customFormat="1" ht="26.25" customHeight="1" x14ac:dyDescent="0.15">
      <c r="A8" s="226">
        <v>2</v>
      </c>
      <c r="B8" s="816" t="s">
        <v>375</v>
      </c>
      <c r="C8" s="817"/>
      <c r="D8" s="817"/>
      <c r="E8" s="817"/>
      <c r="F8" s="817"/>
      <c r="G8" s="817"/>
      <c r="H8" s="817"/>
      <c r="I8" s="817"/>
      <c r="J8" s="817"/>
      <c r="K8" s="817"/>
      <c r="L8" s="817"/>
      <c r="M8" s="817"/>
      <c r="N8" s="817"/>
      <c r="O8" s="817"/>
      <c r="P8" s="818"/>
      <c r="Q8" s="819">
        <v>11</v>
      </c>
      <c r="R8" s="820"/>
      <c r="S8" s="820"/>
      <c r="T8" s="820"/>
      <c r="U8" s="820"/>
      <c r="V8" s="820">
        <v>8</v>
      </c>
      <c r="W8" s="820"/>
      <c r="X8" s="820"/>
      <c r="Y8" s="820"/>
      <c r="Z8" s="820"/>
      <c r="AA8" s="820">
        <v>3</v>
      </c>
      <c r="AB8" s="820"/>
      <c r="AC8" s="820"/>
      <c r="AD8" s="820"/>
      <c r="AE8" s="821"/>
      <c r="AF8" s="822">
        <v>3</v>
      </c>
      <c r="AG8" s="823"/>
      <c r="AH8" s="823"/>
      <c r="AI8" s="823"/>
      <c r="AJ8" s="824"/>
      <c r="AK8" s="805" t="s">
        <v>549</v>
      </c>
      <c r="AL8" s="806"/>
      <c r="AM8" s="806"/>
      <c r="AN8" s="806"/>
      <c r="AO8" s="806"/>
      <c r="AP8" s="806" t="s">
        <v>549</v>
      </c>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c r="BT8" s="810"/>
      <c r="BU8" s="810"/>
      <c r="BV8" s="810"/>
      <c r="BW8" s="810"/>
      <c r="BX8" s="810"/>
      <c r="BY8" s="810"/>
      <c r="BZ8" s="810"/>
      <c r="CA8" s="810"/>
      <c r="CB8" s="810"/>
      <c r="CC8" s="810"/>
      <c r="CD8" s="810"/>
      <c r="CE8" s="810"/>
      <c r="CF8" s="810"/>
      <c r="CG8" s="811"/>
      <c r="CH8" s="812"/>
      <c r="CI8" s="813"/>
      <c r="CJ8" s="813"/>
      <c r="CK8" s="813"/>
      <c r="CL8" s="814"/>
      <c r="CM8" s="812"/>
      <c r="CN8" s="813"/>
      <c r="CO8" s="813"/>
      <c r="CP8" s="813"/>
      <c r="CQ8" s="814"/>
      <c r="CR8" s="812"/>
      <c r="CS8" s="813"/>
      <c r="CT8" s="813"/>
      <c r="CU8" s="813"/>
      <c r="CV8" s="814"/>
      <c r="CW8" s="812"/>
      <c r="CX8" s="813"/>
      <c r="CY8" s="813"/>
      <c r="CZ8" s="813"/>
      <c r="DA8" s="814"/>
      <c r="DB8" s="812"/>
      <c r="DC8" s="813"/>
      <c r="DD8" s="813"/>
      <c r="DE8" s="813"/>
      <c r="DF8" s="814"/>
      <c r="DG8" s="812"/>
      <c r="DH8" s="813"/>
      <c r="DI8" s="813"/>
      <c r="DJ8" s="813"/>
      <c r="DK8" s="814"/>
      <c r="DL8" s="812"/>
      <c r="DM8" s="813"/>
      <c r="DN8" s="813"/>
      <c r="DO8" s="813"/>
      <c r="DP8" s="814"/>
      <c r="DQ8" s="812"/>
      <c r="DR8" s="813"/>
      <c r="DS8" s="813"/>
      <c r="DT8" s="813"/>
      <c r="DU8" s="814"/>
      <c r="DV8" s="809"/>
      <c r="DW8" s="810"/>
      <c r="DX8" s="810"/>
      <c r="DY8" s="810"/>
      <c r="DZ8" s="815"/>
      <c r="EA8" s="222"/>
    </row>
    <row r="9" spans="1:131" s="223" customFormat="1" ht="26.25" customHeight="1" x14ac:dyDescent="0.15">
      <c r="A9" s="226">
        <v>3</v>
      </c>
      <c r="B9" s="816" t="s">
        <v>376</v>
      </c>
      <c r="C9" s="817"/>
      <c r="D9" s="817"/>
      <c r="E9" s="817"/>
      <c r="F9" s="817"/>
      <c r="G9" s="817"/>
      <c r="H9" s="817"/>
      <c r="I9" s="817"/>
      <c r="J9" s="817"/>
      <c r="K9" s="817"/>
      <c r="L9" s="817"/>
      <c r="M9" s="817"/>
      <c r="N9" s="817"/>
      <c r="O9" s="817"/>
      <c r="P9" s="818"/>
      <c r="Q9" s="819">
        <v>1</v>
      </c>
      <c r="R9" s="820"/>
      <c r="S9" s="820"/>
      <c r="T9" s="820"/>
      <c r="U9" s="820"/>
      <c r="V9" s="820">
        <v>1</v>
      </c>
      <c r="W9" s="820"/>
      <c r="X9" s="820"/>
      <c r="Y9" s="820"/>
      <c r="Z9" s="820"/>
      <c r="AA9" s="820" t="s">
        <v>549</v>
      </c>
      <c r="AB9" s="820"/>
      <c r="AC9" s="820"/>
      <c r="AD9" s="820"/>
      <c r="AE9" s="821"/>
      <c r="AF9" s="822" t="s">
        <v>122</v>
      </c>
      <c r="AG9" s="823"/>
      <c r="AH9" s="823"/>
      <c r="AI9" s="823"/>
      <c r="AJ9" s="824"/>
      <c r="AK9" s="805" t="s">
        <v>549</v>
      </c>
      <c r="AL9" s="806"/>
      <c r="AM9" s="806"/>
      <c r="AN9" s="806"/>
      <c r="AO9" s="806"/>
      <c r="AP9" s="806" t="s">
        <v>549</v>
      </c>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22"/>
    </row>
    <row r="10" spans="1:131" s="223" customFormat="1" ht="26.25" customHeight="1" x14ac:dyDescent="0.15">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x14ac:dyDescent="0.15">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15">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15">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15">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15">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15">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15">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15">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15">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15">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15">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377</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
      <c r="A23" s="228" t="s">
        <v>378</v>
      </c>
      <c r="B23" s="825" t="s">
        <v>379</v>
      </c>
      <c r="C23" s="826"/>
      <c r="D23" s="826"/>
      <c r="E23" s="826"/>
      <c r="F23" s="826"/>
      <c r="G23" s="826"/>
      <c r="H23" s="826"/>
      <c r="I23" s="826"/>
      <c r="J23" s="826"/>
      <c r="K23" s="826"/>
      <c r="L23" s="826"/>
      <c r="M23" s="826"/>
      <c r="N23" s="826"/>
      <c r="O23" s="826"/>
      <c r="P23" s="827"/>
      <c r="Q23" s="828">
        <v>24691</v>
      </c>
      <c r="R23" s="829"/>
      <c r="S23" s="829"/>
      <c r="T23" s="829"/>
      <c r="U23" s="829"/>
      <c r="V23" s="829">
        <v>23400</v>
      </c>
      <c r="W23" s="829"/>
      <c r="X23" s="829"/>
      <c r="Y23" s="829"/>
      <c r="Z23" s="829"/>
      <c r="AA23" s="829">
        <v>1290</v>
      </c>
      <c r="AB23" s="829"/>
      <c r="AC23" s="829"/>
      <c r="AD23" s="829"/>
      <c r="AE23" s="830"/>
      <c r="AF23" s="831">
        <v>1195</v>
      </c>
      <c r="AG23" s="829"/>
      <c r="AH23" s="829"/>
      <c r="AI23" s="829"/>
      <c r="AJ23" s="832"/>
      <c r="AK23" s="833"/>
      <c r="AL23" s="834"/>
      <c r="AM23" s="834"/>
      <c r="AN23" s="834"/>
      <c r="AO23" s="834"/>
      <c r="AP23" s="829">
        <v>16440</v>
      </c>
      <c r="AQ23" s="829"/>
      <c r="AR23" s="829"/>
      <c r="AS23" s="829"/>
      <c r="AT23" s="829"/>
      <c r="AU23" s="845"/>
      <c r="AV23" s="845"/>
      <c r="AW23" s="845"/>
      <c r="AX23" s="845"/>
      <c r="AY23" s="846"/>
      <c r="AZ23" s="847" t="s">
        <v>122</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15">
      <c r="A24" s="844" t="s">
        <v>380</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
      <c r="A25" s="761" t="s">
        <v>381</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15">
      <c r="A26" s="763" t="s">
        <v>357</v>
      </c>
      <c r="B26" s="764"/>
      <c r="C26" s="764"/>
      <c r="D26" s="764"/>
      <c r="E26" s="764"/>
      <c r="F26" s="764"/>
      <c r="G26" s="764"/>
      <c r="H26" s="764"/>
      <c r="I26" s="764"/>
      <c r="J26" s="764"/>
      <c r="K26" s="764"/>
      <c r="L26" s="764"/>
      <c r="M26" s="764"/>
      <c r="N26" s="764"/>
      <c r="O26" s="764"/>
      <c r="P26" s="765"/>
      <c r="Q26" s="769" t="s">
        <v>382</v>
      </c>
      <c r="R26" s="770"/>
      <c r="S26" s="770"/>
      <c r="T26" s="770"/>
      <c r="U26" s="771"/>
      <c r="V26" s="769" t="s">
        <v>383</v>
      </c>
      <c r="W26" s="770"/>
      <c r="X26" s="770"/>
      <c r="Y26" s="770"/>
      <c r="Z26" s="771"/>
      <c r="AA26" s="769" t="s">
        <v>384</v>
      </c>
      <c r="AB26" s="770"/>
      <c r="AC26" s="770"/>
      <c r="AD26" s="770"/>
      <c r="AE26" s="770"/>
      <c r="AF26" s="850" t="s">
        <v>385</v>
      </c>
      <c r="AG26" s="851"/>
      <c r="AH26" s="851"/>
      <c r="AI26" s="851"/>
      <c r="AJ26" s="852"/>
      <c r="AK26" s="770" t="s">
        <v>386</v>
      </c>
      <c r="AL26" s="770"/>
      <c r="AM26" s="770"/>
      <c r="AN26" s="770"/>
      <c r="AO26" s="771"/>
      <c r="AP26" s="769" t="s">
        <v>387</v>
      </c>
      <c r="AQ26" s="770"/>
      <c r="AR26" s="770"/>
      <c r="AS26" s="770"/>
      <c r="AT26" s="771"/>
      <c r="AU26" s="769" t="s">
        <v>388</v>
      </c>
      <c r="AV26" s="770"/>
      <c r="AW26" s="770"/>
      <c r="AX26" s="770"/>
      <c r="AY26" s="771"/>
      <c r="AZ26" s="769" t="s">
        <v>389</v>
      </c>
      <c r="BA26" s="770"/>
      <c r="BB26" s="770"/>
      <c r="BC26" s="770"/>
      <c r="BD26" s="771"/>
      <c r="BE26" s="769" t="s">
        <v>364</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15">
      <c r="A28" s="230">
        <v>1</v>
      </c>
      <c r="B28" s="785" t="s">
        <v>390</v>
      </c>
      <c r="C28" s="786"/>
      <c r="D28" s="786"/>
      <c r="E28" s="786"/>
      <c r="F28" s="786"/>
      <c r="G28" s="786"/>
      <c r="H28" s="786"/>
      <c r="I28" s="786"/>
      <c r="J28" s="786"/>
      <c r="K28" s="786"/>
      <c r="L28" s="786"/>
      <c r="M28" s="786"/>
      <c r="N28" s="786"/>
      <c r="O28" s="786"/>
      <c r="P28" s="787"/>
      <c r="Q28" s="858">
        <v>4991</v>
      </c>
      <c r="R28" s="859"/>
      <c r="S28" s="859"/>
      <c r="T28" s="859"/>
      <c r="U28" s="859"/>
      <c r="V28" s="859">
        <v>4940</v>
      </c>
      <c r="W28" s="859"/>
      <c r="X28" s="859"/>
      <c r="Y28" s="859"/>
      <c r="Z28" s="859"/>
      <c r="AA28" s="859">
        <v>52</v>
      </c>
      <c r="AB28" s="859"/>
      <c r="AC28" s="859"/>
      <c r="AD28" s="859"/>
      <c r="AE28" s="860"/>
      <c r="AF28" s="861">
        <v>52</v>
      </c>
      <c r="AG28" s="859"/>
      <c r="AH28" s="859"/>
      <c r="AI28" s="859"/>
      <c r="AJ28" s="862"/>
      <c r="AK28" s="863">
        <v>528</v>
      </c>
      <c r="AL28" s="864"/>
      <c r="AM28" s="864"/>
      <c r="AN28" s="864"/>
      <c r="AO28" s="864"/>
      <c r="AP28" s="864" t="s">
        <v>549</v>
      </c>
      <c r="AQ28" s="864"/>
      <c r="AR28" s="864"/>
      <c r="AS28" s="864"/>
      <c r="AT28" s="864"/>
      <c r="AU28" s="864" t="s">
        <v>549</v>
      </c>
      <c r="AV28" s="864"/>
      <c r="AW28" s="864"/>
      <c r="AX28" s="864"/>
      <c r="AY28" s="864"/>
      <c r="AZ28" s="865" t="s">
        <v>549</v>
      </c>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15">
      <c r="A29" s="230">
        <v>2</v>
      </c>
      <c r="B29" s="816" t="s">
        <v>391</v>
      </c>
      <c r="C29" s="817"/>
      <c r="D29" s="817"/>
      <c r="E29" s="817"/>
      <c r="F29" s="817"/>
      <c r="G29" s="817"/>
      <c r="H29" s="817"/>
      <c r="I29" s="817"/>
      <c r="J29" s="817"/>
      <c r="K29" s="817"/>
      <c r="L29" s="817"/>
      <c r="M29" s="817"/>
      <c r="N29" s="817"/>
      <c r="O29" s="817"/>
      <c r="P29" s="818"/>
      <c r="Q29" s="819">
        <v>4934</v>
      </c>
      <c r="R29" s="820"/>
      <c r="S29" s="820"/>
      <c r="T29" s="820"/>
      <c r="U29" s="820"/>
      <c r="V29" s="820">
        <v>4795</v>
      </c>
      <c r="W29" s="820"/>
      <c r="X29" s="820"/>
      <c r="Y29" s="820"/>
      <c r="Z29" s="820"/>
      <c r="AA29" s="820">
        <v>139</v>
      </c>
      <c r="AB29" s="820"/>
      <c r="AC29" s="820"/>
      <c r="AD29" s="820"/>
      <c r="AE29" s="821"/>
      <c r="AF29" s="822">
        <v>139</v>
      </c>
      <c r="AG29" s="823"/>
      <c r="AH29" s="823"/>
      <c r="AI29" s="823"/>
      <c r="AJ29" s="824"/>
      <c r="AK29" s="870">
        <v>752</v>
      </c>
      <c r="AL29" s="866"/>
      <c r="AM29" s="866"/>
      <c r="AN29" s="866"/>
      <c r="AO29" s="866"/>
      <c r="AP29" s="866" t="s">
        <v>549</v>
      </c>
      <c r="AQ29" s="866"/>
      <c r="AR29" s="866"/>
      <c r="AS29" s="866"/>
      <c r="AT29" s="866"/>
      <c r="AU29" s="866" t="s">
        <v>549</v>
      </c>
      <c r="AV29" s="866"/>
      <c r="AW29" s="866"/>
      <c r="AX29" s="866"/>
      <c r="AY29" s="866"/>
      <c r="AZ29" s="867" t="s">
        <v>549</v>
      </c>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15">
      <c r="A30" s="230">
        <v>3</v>
      </c>
      <c r="B30" s="816" t="s">
        <v>392</v>
      </c>
      <c r="C30" s="817"/>
      <c r="D30" s="817"/>
      <c r="E30" s="817"/>
      <c r="F30" s="817"/>
      <c r="G30" s="817"/>
      <c r="H30" s="817"/>
      <c r="I30" s="817"/>
      <c r="J30" s="817"/>
      <c r="K30" s="817"/>
      <c r="L30" s="817"/>
      <c r="M30" s="817"/>
      <c r="N30" s="817"/>
      <c r="O30" s="817"/>
      <c r="P30" s="818"/>
      <c r="Q30" s="819">
        <v>939</v>
      </c>
      <c r="R30" s="820"/>
      <c r="S30" s="820"/>
      <c r="T30" s="820"/>
      <c r="U30" s="820"/>
      <c r="V30" s="820">
        <v>938</v>
      </c>
      <c r="W30" s="820"/>
      <c r="X30" s="820"/>
      <c r="Y30" s="820"/>
      <c r="Z30" s="820"/>
      <c r="AA30" s="820">
        <v>0</v>
      </c>
      <c r="AB30" s="820"/>
      <c r="AC30" s="820"/>
      <c r="AD30" s="820"/>
      <c r="AE30" s="821"/>
      <c r="AF30" s="822">
        <v>0</v>
      </c>
      <c r="AG30" s="823"/>
      <c r="AH30" s="823"/>
      <c r="AI30" s="823"/>
      <c r="AJ30" s="824"/>
      <c r="AK30" s="870">
        <v>168</v>
      </c>
      <c r="AL30" s="866"/>
      <c r="AM30" s="866"/>
      <c r="AN30" s="866"/>
      <c r="AO30" s="866"/>
      <c r="AP30" s="866" t="s">
        <v>549</v>
      </c>
      <c r="AQ30" s="866"/>
      <c r="AR30" s="866"/>
      <c r="AS30" s="866"/>
      <c r="AT30" s="866"/>
      <c r="AU30" s="866" t="s">
        <v>549</v>
      </c>
      <c r="AV30" s="866"/>
      <c r="AW30" s="866"/>
      <c r="AX30" s="866"/>
      <c r="AY30" s="866"/>
      <c r="AZ30" s="867" t="s">
        <v>549</v>
      </c>
      <c r="BA30" s="867"/>
      <c r="BB30" s="867"/>
      <c r="BC30" s="867"/>
      <c r="BD30" s="867"/>
      <c r="BE30" s="868"/>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15">
      <c r="A31" s="230">
        <v>4</v>
      </c>
      <c r="B31" s="816" t="s">
        <v>393</v>
      </c>
      <c r="C31" s="817"/>
      <c r="D31" s="817"/>
      <c r="E31" s="817"/>
      <c r="F31" s="817"/>
      <c r="G31" s="817"/>
      <c r="H31" s="817"/>
      <c r="I31" s="817"/>
      <c r="J31" s="817"/>
      <c r="K31" s="817"/>
      <c r="L31" s="817"/>
      <c r="M31" s="817"/>
      <c r="N31" s="817"/>
      <c r="O31" s="817"/>
      <c r="P31" s="818"/>
      <c r="Q31" s="819">
        <v>1141</v>
      </c>
      <c r="R31" s="820"/>
      <c r="S31" s="820"/>
      <c r="T31" s="820"/>
      <c r="U31" s="820"/>
      <c r="V31" s="820">
        <v>1064</v>
      </c>
      <c r="W31" s="820"/>
      <c r="X31" s="820"/>
      <c r="Y31" s="820"/>
      <c r="Z31" s="820"/>
      <c r="AA31" s="820">
        <v>77</v>
      </c>
      <c r="AB31" s="820"/>
      <c r="AC31" s="820"/>
      <c r="AD31" s="820"/>
      <c r="AE31" s="821"/>
      <c r="AF31" s="822">
        <v>2496</v>
      </c>
      <c r="AG31" s="823"/>
      <c r="AH31" s="823"/>
      <c r="AI31" s="823"/>
      <c r="AJ31" s="824"/>
      <c r="AK31" s="870" t="s">
        <v>549</v>
      </c>
      <c r="AL31" s="866"/>
      <c r="AM31" s="866"/>
      <c r="AN31" s="866"/>
      <c r="AO31" s="866"/>
      <c r="AP31" s="866">
        <v>6179</v>
      </c>
      <c r="AQ31" s="866"/>
      <c r="AR31" s="866"/>
      <c r="AS31" s="866"/>
      <c r="AT31" s="866"/>
      <c r="AU31" s="866" t="s">
        <v>549</v>
      </c>
      <c r="AV31" s="866"/>
      <c r="AW31" s="866"/>
      <c r="AX31" s="866"/>
      <c r="AY31" s="866"/>
      <c r="AZ31" s="867" t="s">
        <v>549</v>
      </c>
      <c r="BA31" s="867"/>
      <c r="BB31" s="867"/>
      <c r="BC31" s="867"/>
      <c r="BD31" s="867"/>
      <c r="BE31" s="868" t="s">
        <v>394</v>
      </c>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15">
      <c r="A32" s="230">
        <v>5</v>
      </c>
      <c r="B32" s="816" t="s">
        <v>395</v>
      </c>
      <c r="C32" s="817"/>
      <c r="D32" s="817"/>
      <c r="E32" s="817"/>
      <c r="F32" s="817"/>
      <c r="G32" s="817"/>
      <c r="H32" s="817"/>
      <c r="I32" s="817"/>
      <c r="J32" s="817"/>
      <c r="K32" s="817"/>
      <c r="L32" s="817"/>
      <c r="M32" s="817"/>
      <c r="N32" s="817"/>
      <c r="O32" s="817"/>
      <c r="P32" s="818"/>
      <c r="Q32" s="819">
        <v>1681</v>
      </c>
      <c r="R32" s="820"/>
      <c r="S32" s="820"/>
      <c r="T32" s="820"/>
      <c r="U32" s="820"/>
      <c r="V32" s="820">
        <v>1604</v>
      </c>
      <c r="W32" s="820"/>
      <c r="X32" s="820"/>
      <c r="Y32" s="820"/>
      <c r="Z32" s="820"/>
      <c r="AA32" s="820">
        <v>77</v>
      </c>
      <c r="AB32" s="820"/>
      <c r="AC32" s="820"/>
      <c r="AD32" s="820"/>
      <c r="AE32" s="821"/>
      <c r="AF32" s="822">
        <v>657</v>
      </c>
      <c r="AG32" s="823"/>
      <c r="AH32" s="823"/>
      <c r="AI32" s="823"/>
      <c r="AJ32" s="824"/>
      <c r="AK32" s="870">
        <v>652</v>
      </c>
      <c r="AL32" s="866"/>
      <c r="AM32" s="866"/>
      <c r="AN32" s="866"/>
      <c r="AO32" s="866"/>
      <c r="AP32" s="866">
        <v>13420</v>
      </c>
      <c r="AQ32" s="866"/>
      <c r="AR32" s="866"/>
      <c r="AS32" s="866"/>
      <c r="AT32" s="866"/>
      <c r="AU32" s="866">
        <v>9582</v>
      </c>
      <c r="AV32" s="866"/>
      <c r="AW32" s="866"/>
      <c r="AX32" s="866"/>
      <c r="AY32" s="866"/>
      <c r="AZ32" s="867" t="s">
        <v>549</v>
      </c>
      <c r="BA32" s="867"/>
      <c r="BB32" s="867"/>
      <c r="BC32" s="867"/>
      <c r="BD32" s="867"/>
      <c r="BE32" s="868" t="s">
        <v>394</v>
      </c>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15">
      <c r="A33" s="230">
        <v>6</v>
      </c>
      <c r="B33" s="816"/>
      <c r="C33" s="817"/>
      <c r="D33" s="817"/>
      <c r="E33" s="817"/>
      <c r="F33" s="817"/>
      <c r="G33" s="817"/>
      <c r="H33" s="817"/>
      <c r="I33" s="817"/>
      <c r="J33" s="817"/>
      <c r="K33" s="817"/>
      <c r="L33" s="817"/>
      <c r="M33" s="817"/>
      <c r="N33" s="817"/>
      <c r="O33" s="817"/>
      <c r="P33" s="818"/>
      <c r="Q33" s="819"/>
      <c r="R33" s="820"/>
      <c r="S33" s="820"/>
      <c r="T33" s="820"/>
      <c r="U33" s="820"/>
      <c r="V33" s="820"/>
      <c r="W33" s="820"/>
      <c r="X33" s="820"/>
      <c r="Y33" s="820"/>
      <c r="Z33" s="820"/>
      <c r="AA33" s="820"/>
      <c r="AB33" s="820"/>
      <c r="AC33" s="820"/>
      <c r="AD33" s="820"/>
      <c r="AE33" s="821"/>
      <c r="AF33" s="822"/>
      <c r="AG33" s="823"/>
      <c r="AH33" s="823"/>
      <c r="AI33" s="823"/>
      <c r="AJ33" s="824"/>
      <c r="AK33" s="870"/>
      <c r="AL33" s="866"/>
      <c r="AM33" s="866"/>
      <c r="AN33" s="866"/>
      <c r="AO33" s="866"/>
      <c r="AP33" s="866"/>
      <c r="AQ33" s="866"/>
      <c r="AR33" s="866"/>
      <c r="AS33" s="866"/>
      <c r="AT33" s="866"/>
      <c r="AU33" s="866"/>
      <c r="AV33" s="866"/>
      <c r="AW33" s="866"/>
      <c r="AX33" s="866"/>
      <c r="AY33" s="866"/>
      <c r="AZ33" s="867"/>
      <c r="BA33" s="867"/>
      <c r="BB33" s="867"/>
      <c r="BC33" s="867"/>
      <c r="BD33" s="867"/>
      <c r="BE33" s="868"/>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15">
      <c r="A34" s="230">
        <v>7</v>
      </c>
      <c r="B34" s="816"/>
      <c r="C34" s="817"/>
      <c r="D34" s="817"/>
      <c r="E34" s="817"/>
      <c r="F34" s="817"/>
      <c r="G34" s="817"/>
      <c r="H34" s="817"/>
      <c r="I34" s="817"/>
      <c r="J34" s="817"/>
      <c r="K34" s="817"/>
      <c r="L34" s="817"/>
      <c r="M34" s="817"/>
      <c r="N34" s="817"/>
      <c r="O34" s="817"/>
      <c r="P34" s="818"/>
      <c r="Q34" s="819"/>
      <c r="R34" s="820"/>
      <c r="S34" s="820"/>
      <c r="T34" s="820"/>
      <c r="U34" s="820"/>
      <c r="V34" s="820"/>
      <c r="W34" s="820"/>
      <c r="X34" s="820"/>
      <c r="Y34" s="820"/>
      <c r="Z34" s="820"/>
      <c r="AA34" s="820"/>
      <c r="AB34" s="820"/>
      <c r="AC34" s="820"/>
      <c r="AD34" s="820"/>
      <c r="AE34" s="821"/>
      <c r="AF34" s="822"/>
      <c r="AG34" s="823"/>
      <c r="AH34" s="823"/>
      <c r="AI34" s="823"/>
      <c r="AJ34" s="824"/>
      <c r="AK34" s="870"/>
      <c r="AL34" s="866"/>
      <c r="AM34" s="866"/>
      <c r="AN34" s="866"/>
      <c r="AO34" s="866"/>
      <c r="AP34" s="866"/>
      <c r="AQ34" s="866"/>
      <c r="AR34" s="866"/>
      <c r="AS34" s="866"/>
      <c r="AT34" s="866"/>
      <c r="AU34" s="866"/>
      <c r="AV34" s="866"/>
      <c r="AW34" s="866"/>
      <c r="AX34" s="866"/>
      <c r="AY34" s="866"/>
      <c r="AZ34" s="867"/>
      <c r="BA34" s="867"/>
      <c r="BB34" s="867"/>
      <c r="BC34" s="867"/>
      <c r="BD34" s="867"/>
      <c r="BE34" s="868"/>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15">
      <c r="A35" s="230">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15">
      <c r="A36" s="230">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15">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15">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15">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15">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15">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15">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15">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15">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15">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15">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15">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15">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15">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15">
      <c r="A50" s="226">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15">
      <c r="A51" s="226">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15">
      <c r="A52" s="226">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15">
      <c r="A53" s="226">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15">
      <c r="A54" s="226">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15">
      <c r="A55" s="226">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15">
      <c r="A56" s="226">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15">
      <c r="A57" s="226">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15">
      <c r="A58" s="226">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15">
      <c r="A59" s="226">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15">
      <c r="A60" s="226">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
      <c r="A61" s="226">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15">
      <c r="A62" s="226">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396</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
      <c r="A63" s="228" t="s">
        <v>378</v>
      </c>
      <c r="B63" s="825" t="s">
        <v>397</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3345</v>
      </c>
      <c r="AG63" s="880"/>
      <c r="AH63" s="880"/>
      <c r="AI63" s="880"/>
      <c r="AJ63" s="881"/>
      <c r="AK63" s="882"/>
      <c r="AL63" s="877"/>
      <c r="AM63" s="877"/>
      <c r="AN63" s="877"/>
      <c r="AO63" s="877"/>
      <c r="AP63" s="880">
        <v>19599</v>
      </c>
      <c r="AQ63" s="880"/>
      <c r="AR63" s="880"/>
      <c r="AS63" s="880"/>
      <c r="AT63" s="880"/>
      <c r="AU63" s="880">
        <v>9582</v>
      </c>
      <c r="AV63" s="880"/>
      <c r="AW63" s="880"/>
      <c r="AX63" s="880"/>
      <c r="AY63" s="880"/>
      <c r="AZ63" s="884"/>
      <c r="BA63" s="884"/>
      <c r="BB63" s="884"/>
      <c r="BC63" s="884"/>
      <c r="BD63" s="884"/>
      <c r="BE63" s="885"/>
      <c r="BF63" s="885"/>
      <c r="BG63" s="885"/>
      <c r="BH63" s="885"/>
      <c r="BI63" s="886"/>
      <c r="BJ63" s="887" t="s">
        <v>122</v>
      </c>
      <c r="BK63" s="888"/>
      <c r="BL63" s="888"/>
      <c r="BM63" s="888"/>
      <c r="BN63" s="889"/>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
      <c r="A65" s="220" t="s">
        <v>398</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15">
      <c r="A66" s="763" t="s">
        <v>399</v>
      </c>
      <c r="B66" s="764"/>
      <c r="C66" s="764"/>
      <c r="D66" s="764"/>
      <c r="E66" s="764"/>
      <c r="F66" s="764"/>
      <c r="G66" s="764"/>
      <c r="H66" s="764"/>
      <c r="I66" s="764"/>
      <c r="J66" s="764"/>
      <c r="K66" s="764"/>
      <c r="L66" s="764"/>
      <c r="M66" s="764"/>
      <c r="N66" s="764"/>
      <c r="O66" s="764"/>
      <c r="P66" s="765"/>
      <c r="Q66" s="769" t="s">
        <v>382</v>
      </c>
      <c r="R66" s="770"/>
      <c r="S66" s="770"/>
      <c r="T66" s="770"/>
      <c r="U66" s="771"/>
      <c r="V66" s="769" t="s">
        <v>383</v>
      </c>
      <c r="W66" s="770"/>
      <c r="X66" s="770"/>
      <c r="Y66" s="770"/>
      <c r="Z66" s="771"/>
      <c r="AA66" s="769" t="s">
        <v>384</v>
      </c>
      <c r="AB66" s="770"/>
      <c r="AC66" s="770"/>
      <c r="AD66" s="770"/>
      <c r="AE66" s="771"/>
      <c r="AF66" s="890" t="s">
        <v>385</v>
      </c>
      <c r="AG66" s="851"/>
      <c r="AH66" s="851"/>
      <c r="AI66" s="851"/>
      <c r="AJ66" s="891"/>
      <c r="AK66" s="769" t="s">
        <v>386</v>
      </c>
      <c r="AL66" s="764"/>
      <c r="AM66" s="764"/>
      <c r="AN66" s="764"/>
      <c r="AO66" s="765"/>
      <c r="AP66" s="769" t="s">
        <v>387</v>
      </c>
      <c r="AQ66" s="770"/>
      <c r="AR66" s="770"/>
      <c r="AS66" s="770"/>
      <c r="AT66" s="771"/>
      <c r="AU66" s="769" t="s">
        <v>400</v>
      </c>
      <c r="AV66" s="770"/>
      <c r="AW66" s="770"/>
      <c r="AX66" s="770"/>
      <c r="AY66" s="771"/>
      <c r="AZ66" s="769" t="s">
        <v>364</v>
      </c>
      <c r="BA66" s="770"/>
      <c r="BB66" s="770"/>
      <c r="BC66" s="770"/>
      <c r="BD66" s="776"/>
      <c r="BE66" s="229"/>
      <c r="BF66" s="229"/>
      <c r="BG66" s="229"/>
      <c r="BH66" s="229"/>
      <c r="BI66" s="229"/>
      <c r="BJ66" s="229"/>
      <c r="BK66" s="229"/>
      <c r="BL66" s="229"/>
      <c r="BM66" s="229"/>
      <c r="BN66" s="229"/>
      <c r="BO66" s="229"/>
      <c r="BP66" s="229"/>
      <c r="BQ66" s="226">
        <v>60</v>
      </c>
      <c r="BR66" s="231"/>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8"/>
    </row>
    <row r="67" spans="1:131" ht="26.25" customHeight="1" thickBot="1" x14ac:dyDescent="0.2">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8"/>
    </row>
    <row r="68" spans="1:131" ht="26.25" customHeight="1" thickTop="1" x14ac:dyDescent="0.15">
      <c r="A68" s="224">
        <v>1</v>
      </c>
      <c r="B68" s="905" t="s">
        <v>550</v>
      </c>
      <c r="C68" s="906"/>
      <c r="D68" s="906"/>
      <c r="E68" s="906"/>
      <c r="F68" s="906"/>
      <c r="G68" s="906"/>
      <c r="H68" s="906"/>
      <c r="I68" s="906"/>
      <c r="J68" s="906"/>
      <c r="K68" s="906"/>
      <c r="L68" s="906"/>
      <c r="M68" s="906"/>
      <c r="N68" s="906"/>
      <c r="O68" s="906"/>
      <c r="P68" s="907"/>
      <c r="Q68" s="908">
        <v>1130</v>
      </c>
      <c r="R68" s="902"/>
      <c r="S68" s="902"/>
      <c r="T68" s="902"/>
      <c r="U68" s="902"/>
      <c r="V68" s="902">
        <v>1119</v>
      </c>
      <c r="W68" s="902"/>
      <c r="X68" s="902"/>
      <c r="Y68" s="902"/>
      <c r="Z68" s="902"/>
      <c r="AA68" s="902">
        <v>11</v>
      </c>
      <c r="AB68" s="902"/>
      <c r="AC68" s="902"/>
      <c r="AD68" s="902"/>
      <c r="AE68" s="902"/>
      <c r="AF68" s="902">
        <v>11</v>
      </c>
      <c r="AG68" s="902"/>
      <c r="AH68" s="902"/>
      <c r="AI68" s="902"/>
      <c r="AJ68" s="902"/>
      <c r="AK68" s="902" t="s">
        <v>549</v>
      </c>
      <c r="AL68" s="902"/>
      <c r="AM68" s="902"/>
      <c r="AN68" s="902"/>
      <c r="AO68" s="902"/>
      <c r="AP68" s="902" t="s">
        <v>549</v>
      </c>
      <c r="AQ68" s="902"/>
      <c r="AR68" s="902"/>
      <c r="AS68" s="902"/>
      <c r="AT68" s="902"/>
      <c r="AU68" s="902" t="s">
        <v>549</v>
      </c>
      <c r="AV68" s="902"/>
      <c r="AW68" s="902"/>
      <c r="AX68" s="902"/>
      <c r="AY68" s="902"/>
      <c r="AZ68" s="903"/>
      <c r="BA68" s="903"/>
      <c r="BB68" s="903"/>
      <c r="BC68" s="903"/>
      <c r="BD68" s="904"/>
      <c r="BE68" s="229"/>
      <c r="BF68" s="229"/>
      <c r="BG68" s="229"/>
      <c r="BH68" s="229"/>
      <c r="BI68" s="229"/>
      <c r="BJ68" s="229"/>
      <c r="BK68" s="229"/>
      <c r="BL68" s="229"/>
      <c r="BM68" s="229"/>
      <c r="BN68" s="229"/>
      <c r="BO68" s="229"/>
      <c r="BP68" s="229"/>
      <c r="BQ68" s="226">
        <v>62</v>
      </c>
      <c r="BR68" s="231"/>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8"/>
    </row>
    <row r="69" spans="1:131" ht="26.25" customHeight="1" x14ac:dyDescent="0.15">
      <c r="A69" s="226">
        <v>2</v>
      </c>
      <c r="B69" s="909" t="s">
        <v>551</v>
      </c>
      <c r="C69" s="910"/>
      <c r="D69" s="910"/>
      <c r="E69" s="910"/>
      <c r="F69" s="910"/>
      <c r="G69" s="910"/>
      <c r="H69" s="910"/>
      <c r="I69" s="910"/>
      <c r="J69" s="910"/>
      <c r="K69" s="910"/>
      <c r="L69" s="910"/>
      <c r="M69" s="910"/>
      <c r="N69" s="910"/>
      <c r="O69" s="910"/>
      <c r="P69" s="911"/>
      <c r="Q69" s="912">
        <v>395416</v>
      </c>
      <c r="R69" s="866"/>
      <c r="S69" s="866"/>
      <c r="T69" s="866"/>
      <c r="U69" s="866"/>
      <c r="V69" s="866">
        <v>387020</v>
      </c>
      <c r="W69" s="866"/>
      <c r="X69" s="866"/>
      <c r="Y69" s="866"/>
      <c r="Z69" s="866"/>
      <c r="AA69" s="866">
        <v>8396</v>
      </c>
      <c r="AB69" s="866"/>
      <c r="AC69" s="866"/>
      <c r="AD69" s="866"/>
      <c r="AE69" s="866"/>
      <c r="AF69" s="866">
        <v>8396</v>
      </c>
      <c r="AG69" s="866"/>
      <c r="AH69" s="866"/>
      <c r="AI69" s="866"/>
      <c r="AJ69" s="866"/>
      <c r="AK69" s="866">
        <v>755</v>
      </c>
      <c r="AL69" s="866"/>
      <c r="AM69" s="866"/>
      <c r="AN69" s="866"/>
      <c r="AO69" s="866"/>
      <c r="AP69" s="866" t="s">
        <v>549</v>
      </c>
      <c r="AQ69" s="866"/>
      <c r="AR69" s="866"/>
      <c r="AS69" s="866"/>
      <c r="AT69" s="866"/>
      <c r="AU69" s="866" t="s">
        <v>549</v>
      </c>
      <c r="AV69" s="866"/>
      <c r="AW69" s="866"/>
      <c r="AX69" s="866"/>
      <c r="AY69" s="866"/>
      <c r="AZ69" s="868"/>
      <c r="BA69" s="868"/>
      <c r="BB69" s="868"/>
      <c r="BC69" s="868"/>
      <c r="BD69" s="869"/>
      <c r="BE69" s="229"/>
      <c r="BF69" s="229"/>
      <c r="BG69" s="229"/>
      <c r="BH69" s="229"/>
      <c r="BI69" s="229"/>
      <c r="BJ69" s="229"/>
      <c r="BK69" s="229"/>
      <c r="BL69" s="229"/>
      <c r="BM69" s="229"/>
      <c r="BN69" s="229"/>
      <c r="BO69" s="229"/>
      <c r="BP69" s="229"/>
      <c r="BQ69" s="226">
        <v>63</v>
      </c>
      <c r="BR69" s="231"/>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8"/>
    </row>
    <row r="70" spans="1:131" ht="26.25" customHeight="1" x14ac:dyDescent="0.15">
      <c r="A70" s="226">
        <v>3</v>
      </c>
      <c r="B70" s="909" t="s">
        <v>560</v>
      </c>
      <c r="C70" s="910"/>
      <c r="D70" s="910"/>
      <c r="E70" s="910"/>
      <c r="F70" s="910"/>
      <c r="G70" s="910"/>
      <c r="H70" s="910"/>
      <c r="I70" s="910"/>
      <c r="J70" s="910"/>
      <c r="K70" s="910"/>
      <c r="L70" s="910"/>
      <c r="M70" s="910"/>
      <c r="N70" s="910"/>
      <c r="O70" s="910"/>
      <c r="P70" s="911"/>
      <c r="Q70" s="912">
        <v>1449</v>
      </c>
      <c r="R70" s="866"/>
      <c r="S70" s="866"/>
      <c r="T70" s="866"/>
      <c r="U70" s="866"/>
      <c r="V70" s="866">
        <v>1258</v>
      </c>
      <c r="W70" s="866"/>
      <c r="X70" s="866"/>
      <c r="Y70" s="866"/>
      <c r="Z70" s="866"/>
      <c r="AA70" s="866">
        <v>190</v>
      </c>
      <c r="AB70" s="866"/>
      <c r="AC70" s="866"/>
      <c r="AD70" s="866"/>
      <c r="AE70" s="866"/>
      <c r="AF70" s="866">
        <v>190</v>
      </c>
      <c r="AG70" s="866"/>
      <c r="AH70" s="866"/>
      <c r="AI70" s="866"/>
      <c r="AJ70" s="866"/>
      <c r="AK70" s="866" t="s">
        <v>549</v>
      </c>
      <c r="AL70" s="866"/>
      <c r="AM70" s="866"/>
      <c r="AN70" s="866"/>
      <c r="AO70" s="866"/>
      <c r="AP70" s="866">
        <v>35</v>
      </c>
      <c r="AQ70" s="866"/>
      <c r="AR70" s="866"/>
      <c r="AS70" s="866"/>
      <c r="AT70" s="866"/>
      <c r="AU70" s="866">
        <v>35</v>
      </c>
      <c r="AV70" s="866"/>
      <c r="AW70" s="866"/>
      <c r="AX70" s="866"/>
      <c r="AY70" s="866"/>
      <c r="AZ70" s="868"/>
      <c r="BA70" s="868"/>
      <c r="BB70" s="868"/>
      <c r="BC70" s="868"/>
      <c r="BD70" s="869"/>
      <c r="BE70" s="229"/>
      <c r="BF70" s="229"/>
      <c r="BG70" s="229"/>
      <c r="BH70" s="229"/>
      <c r="BI70" s="229"/>
      <c r="BJ70" s="229"/>
      <c r="BK70" s="229"/>
      <c r="BL70" s="229"/>
      <c r="BM70" s="229"/>
      <c r="BN70" s="229"/>
      <c r="BO70" s="229"/>
      <c r="BP70" s="229"/>
      <c r="BQ70" s="226">
        <v>64</v>
      </c>
      <c r="BR70" s="231"/>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8"/>
    </row>
    <row r="71" spans="1:131" ht="26.25" customHeight="1" x14ac:dyDescent="0.15">
      <c r="A71" s="226">
        <v>4</v>
      </c>
      <c r="B71" s="909" t="s">
        <v>552</v>
      </c>
      <c r="C71" s="910"/>
      <c r="D71" s="910"/>
      <c r="E71" s="910"/>
      <c r="F71" s="910"/>
      <c r="G71" s="910"/>
      <c r="H71" s="910"/>
      <c r="I71" s="910"/>
      <c r="J71" s="910"/>
      <c r="K71" s="910"/>
      <c r="L71" s="910"/>
      <c r="M71" s="910"/>
      <c r="N71" s="910"/>
      <c r="O71" s="910"/>
      <c r="P71" s="911"/>
      <c r="Q71" s="912">
        <v>16725</v>
      </c>
      <c r="R71" s="866"/>
      <c r="S71" s="866"/>
      <c r="T71" s="866"/>
      <c r="U71" s="866"/>
      <c r="V71" s="866">
        <v>16704</v>
      </c>
      <c r="W71" s="866"/>
      <c r="X71" s="866"/>
      <c r="Y71" s="866"/>
      <c r="Z71" s="866"/>
      <c r="AA71" s="866">
        <v>21</v>
      </c>
      <c r="AB71" s="866"/>
      <c r="AC71" s="866"/>
      <c r="AD71" s="866"/>
      <c r="AE71" s="866"/>
      <c r="AF71" s="866">
        <v>21</v>
      </c>
      <c r="AG71" s="866"/>
      <c r="AH71" s="866"/>
      <c r="AI71" s="866"/>
      <c r="AJ71" s="866"/>
      <c r="AK71" s="866">
        <v>164</v>
      </c>
      <c r="AL71" s="866"/>
      <c r="AM71" s="866"/>
      <c r="AN71" s="866"/>
      <c r="AO71" s="866"/>
      <c r="AP71" s="866" t="s">
        <v>549</v>
      </c>
      <c r="AQ71" s="866"/>
      <c r="AR71" s="866"/>
      <c r="AS71" s="866"/>
      <c r="AT71" s="866"/>
      <c r="AU71" s="866" t="s">
        <v>549</v>
      </c>
      <c r="AV71" s="866"/>
      <c r="AW71" s="866"/>
      <c r="AX71" s="866"/>
      <c r="AY71" s="866"/>
      <c r="AZ71" s="868"/>
      <c r="BA71" s="868"/>
      <c r="BB71" s="868"/>
      <c r="BC71" s="868"/>
      <c r="BD71" s="869"/>
      <c r="BE71" s="229"/>
      <c r="BF71" s="229"/>
      <c r="BG71" s="229"/>
      <c r="BH71" s="229"/>
      <c r="BI71" s="229"/>
      <c r="BJ71" s="229"/>
      <c r="BK71" s="229"/>
      <c r="BL71" s="229"/>
      <c r="BM71" s="229"/>
      <c r="BN71" s="229"/>
      <c r="BO71" s="229"/>
      <c r="BP71" s="229"/>
      <c r="BQ71" s="226">
        <v>65</v>
      </c>
      <c r="BR71" s="231"/>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8"/>
    </row>
    <row r="72" spans="1:131" ht="26.25" customHeight="1" x14ac:dyDescent="0.15">
      <c r="A72" s="226">
        <v>5</v>
      </c>
      <c r="B72" s="909" t="s">
        <v>553</v>
      </c>
      <c r="C72" s="910"/>
      <c r="D72" s="910"/>
      <c r="E72" s="910"/>
      <c r="F72" s="910"/>
      <c r="G72" s="910"/>
      <c r="H72" s="910"/>
      <c r="I72" s="910"/>
      <c r="J72" s="910"/>
      <c r="K72" s="910"/>
      <c r="L72" s="910"/>
      <c r="M72" s="910"/>
      <c r="N72" s="910"/>
      <c r="O72" s="910"/>
      <c r="P72" s="911"/>
      <c r="Q72" s="912">
        <v>78</v>
      </c>
      <c r="R72" s="866"/>
      <c r="S72" s="866"/>
      <c r="T72" s="866"/>
      <c r="U72" s="866"/>
      <c r="V72" s="866">
        <v>77</v>
      </c>
      <c r="W72" s="866"/>
      <c r="X72" s="866"/>
      <c r="Y72" s="866"/>
      <c r="Z72" s="866"/>
      <c r="AA72" s="866">
        <v>1</v>
      </c>
      <c r="AB72" s="866"/>
      <c r="AC72" s="866"/>
      <c r="AD72" s="866"/>
      <c r="AE72" s="866"/>
      <c r="AF72" s="866">
        <v>1</v>
      </c>
      <c r="AG72" s="866"/>
      <c r="AH72" s="866"/>
      <c r="AI72" s="866"/>
      <c r="AJ72" s="866"/>
      <c r="AK72" s="866">
        <v>13</v>
      </c>
      <c r="AL72" s="866"/>
      <c r="AM72" s="866"/>
      <c r="AN72" s="866"/>
      <c r="AO72" s="866"/>
      <c r="AP72" s="866" t="s">
        <v>549</v>
      </c>
      <c r="AQ72" s="866"/>
      <c r="AR72" s="866"/>
      <c r="AS72" s="866"/>
      <c r="AT72" s="866"/>
      <c r="AU72" s="866" t="s">
        <v>549</v>
      </c>
      <c r="AV72" s="866"/>
      <c r="AW72" s="866"/>
      <c r="AX72" s="866"/>
      <c r="AY72" s="866"/>
      <c r="AZ72" s="868"/>
      <c r="BA72" s="868"/>
      <c r="BB72" s="868"/>
      <c r="BC72" s="868"/>
      <c r="BD72" s="869"/>
      <c r="BE72" s="229"/>
      <c r="BF72" s="229"/>
      <c r="BG72" s="229"/>
      <c r="BH72" s="229"/>
      <c r="BI72" s="229"/>
      <c r="BJ72" s="229"/>
      <c r="BK72" s="229"/>
      <c r="BL72" s="229"/>
      <c r="BM72" s="229"/>
      <c r="BN72" s="229"/>
      <c r="BO72" s="229"/>
      <c r="BP72" s="229"/>
      <c r="BQ72" s="226">
        <v>66</v>
      </c>
      <c r="BR72" s="231"/>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8"/>
    </row>
    <row r="73" spans="1:131" ht="26.25" customHeight="1" x14ac:dyDescent="0.15">
      <c r="A73" s="226">
        <v>6</v>
      </c>
      <c r="B73" s="909" t="s">
        <v>561</v>
      </c>
      <c r="C73" s="910"/>
      <c r="D73" s="910"/>
      <c r="E73" s="910"/>
      <c r="F73" s="910"/>
      <c r="G73" s="910"/>
      <c r="H73" s="910"/>
      <c r="I73" s="910"/>
      <c r="J73" s="910"/>
      <c r="K73" s="910"/>
      <c r="L73" s="910"/>
      <c r="M73" s="910"/>
      <c r="N73" s="910"/>
      <c r="O73" s="910"/>
      <c r="P73" s="911"/>
      <c r="Q73" s="912">
        <v>425</v>
      </c>
      <c r="R73" s="866"/>
      <c r="S73" s="866"/>
      <c r="T73" s="866"/>
      <c r="U73" s="866"/>
      <c r="V73" s="866">
        <v>237</v>
      </c>
      <c r="W73" s="866"/>
      <c r="X73" s="866"/>
      <c r="Y73" s="866"/>
      <c r="Z73" s="866"/>
      <c r="AA73" s="866">
        <v>188</v>
      </c>
      <c r="AB73" s="866"/>
      <c r="AC73" s="866"/>
      <c r="AD73" s="866"/>
      <c r="AE73" s="866"/>
      <c r="AF73" s="866">
        <v>188</v>
      </c>
      <c r="AG73" s="866"/>
      <c r="AH73" s="866"/>
      <c r="AI73" s="866"/>
      <c r="AJ73" s="866"/>
      <c r="AK73" s="866" t="s">
        <v>549</v>
      </c>
      <c r="AL73" s="866"/>
      <c r="AM73" s="866"/>
      <c r="AN73" s="866"/>
      <c r="AO73" s="866"/>
      <c r="AP73" s="866" t="s">
        <v>549</v>
      </c>
      <c r="AQ73" s="866"/>
      <c r="AR73" s="866"/>
      <c r="AS73" s="866"/>
      <c r="AT73" s="866"/>
      <c r="AU73" s="866" t="s">
        <v>549</v>
      </c>
      <c r="AV73" s="866"/>
      <c r="AW73" s="866"/>
      <c r="AX73" s="866"/>
      <c r="AY73" s="866"/>
      <c r="AZ73" s="868"/>
      <c r="BA73" s="868"/>
      <c r="BB73" s="868"/>
      <c r="BC73" s="868"/>
      <c r="BD73" s="869"/>
      <c r="BE73" s="229"/>
      <c r="BF73" s="229"/>
      <c r="BG73" s="229"/>
      <c r="BH73" s="229"/>
      <c r="BI73" s="229"/>
      <c r="BJ73" s="229"/>
      <c r="BK73" s="229"/>
      <c r="BL73" s="229"/>
      <c r="BM73" s="229"/>
      <c r="BN73" s="229"/>
      <c r="BO73" s="229"/>
      <c r="BP73" s="229"/>
      <c r="BQ73" s="226">
        <v>67</v>
      </c>
      <c r="BR73" s="231"/>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8"/>
    </row>
    <row r="74" spans="1:131" ht="26.25" customHeight="1" x14ac:dyDescent="0.15">
      <c r="A74" s="226">
        <v>7</v>
      </c>
      <c r="B74" s="909"/>
      <c r="C74" s="910"/>
      <c r="D74" s="910"/>
      <c r="E74" s="910"/>
      <c r="F74" s="910"/>
      <c r="G74" s="910"/>
      <c r="H74" s="910"/>
      <c r="I74" s="910"/>
      <c r="J74" s="910"/>
      <c r="K74" s="910"/>
      <c r="L74" s="910"/>
      <c r="M74" s="910"/>
      <c r="N74" s="910"/>
      <c r="O74" s="910"/>
      <c r="P74" s="911"/>
      <c r="Q74" s="912"/>
      <c r="R74" s="866"/>
      <c r="S74" s="866"/>
      <c r="T74" s="866"/>
      <c r="U74" s="866"/>
      <c r="V74" s="866"/>
      <c r="W74" s="866"/>
      <c r="X74" s="866"/>
      <c r="Y74" s="866"/>
      <c r="Z74" s="866"/>
      <c r="AA74" s="866"/>
      <c r="AB74" s="866"/>
      <c r="AC74" s="866"/>
      <c r="AD74" s="866"/>
      <c r="AE74" s="866"/>
      <c r="AF74" s="866"/>
      <c r="AG74" s="866"/>
      <c r="AH74" s="866"/>
      <c r="AI74" s="866"/>
      <c r="AJ74" s="866"/>
      <c r="AK74" s="866"/>
      <c r="AL74" s="866"/>
      <c r="AM74" s="866"/>
      <c r="AN74" s="866"/>
      <c r="AO74" s="866"/>
      <c r="AP74" s="866"/>
      <c r="AQ74" s="866"/>
      <c r="AR74" s="866"/>
      <c r="AS74" s="866"/>
      <c r="AT74" s="866"/>
      <c r="AU74" s="866"/>
      <c r="AV74" s="866"/>
      <c r="AW74" s="866"/>
      <c r="AX74" s="866"/>
      <c r="AY74" s="866"/>
      <c r="AZ74" s="868"/>
      <c r="BA74" s="868"/>
      <c r="BB74" s="868"/>
      <c r="BC74" s="868"/>
      <c r="BD74" s="869"/>
      <c r="BE74" s="229"/>
      <c r="BF74" s="229"/>
      <c r="BG74" s="229"/>
      <c r="BH74" s="229"/>
      <c r="BI74" s="229"/>
      <c r="BJ74" s="229"/>
      <c r="BK74" s="229"/>
      <c r="BL74" s="229"/>
      <c r="BM74" s="229"/>
      <c r="BN74" s="229"/>
      <c r="BO74" s="229"/>
      <c r="BP74" s="229"/>
      <c r="BQ74" s="226">
        <v>68</v>
      </c>
      <c r="BR74" s="231"/>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8"/>
    </row>
    <row r="75" spans="1:131" ht="26.25" customHeight="1" x14ac:dyDescent="0.15">
      <c r="A75" s="226">
        <v>8</v>
      </c>
      <c r="B75" s="909"/>
      <c r="C75" s="910"/>
      <c r="D75" s="910"/>
      <c r="E75" s="910"/>
      <c r="F75" s="910"/>
      <c r="G75" s="910"/>
      <c r="H75" s="910"/>
      <c r="I75" s="910"/>
      <c r="J75" s="910"/>
      <c r="K75" s="910"/>
      <c r="L75" s="910"/>
      <c r="M75" s="910"/>
      <c r="N75" s="910"/>
      <c r="O75" s="910"/>
      <c r="P75" s="911"/>
      <c r="Q75" s="913"/>
      <c r="R75" s="914"/>
      <c r="S75" s="914"/>
      <c r="T75" s="914"/>
      <c r="U75" s="870"/>
      <c r="V75" s="915"/>
      <c r="W75" s="914"/>
      <c r="X75" s="914"/>
      <c r="Y75" s="914"/>
      <c r="Z75" s="870"/>
      <c r="AA75" s="915"/>
      <c r="AB75" s="914"/>
      <c r="AC75" s="914"/>
      <c r="AD75" s="914"/>
      <c r="AE75" s="870"/>
      <c r="AF75" s="915"/>
      <c r="AG75" s="914"/>
      <c r="AH75" s="914"/>
      <c r="AI75" s="914"/>
      <c r="AJ75" s="870"/>
      <c r="AK75" s="915"/>
      <c r="AL75" s="914"/>
      <c r="AM75" s="914"/>
      <c r="AN75" s="914"/>
      <c r="AO75" s="870"/>
      <c r="AP75" s="915"/>
      <c r="AQ75" s="914"/>
      <c r="AR75" s="914"/>
      <c r="AS75" s="914"/>
      <c r="AT75" s="870"/>
      <c r="AU75" s="915"/>
      <c r="AV75" s="914"/>
      <c r="AW75" s="914"/>
      <c r="AX75" s="914"/>
      <c r="AY75" s="870"/>
      <c r="AZ75" s="868"/>
      <c r="BA75" s="868"/>
      <c r="BB75" s="868"/>
      <c r="BC75" s="868"/>
      <c r="BD75" s="869"/>
      <c r="BE75" s="229"/>
      <c r="BF75" s="229"/>
      <c r="BG75" s="229"/>
      <c r="BH75" s="229"/>
      <c r="BI75" s="229"/>
      <c r="BJ75" s="229"/>
      <c r="BK75" s="229"/>
      <c r="BL75" s="229"/>
      <c r="BM75" s="229"/>
      <c r="BN75" s="229"/>
      <c r="BO75" s="229"/>
      <c r="BP75" s="229"/>
      <c r="BQ75" s="226">
        <v>69</v>
      </c>
      <c r="BR75" s="231"/>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8"/>
    </row>
    <row r="76" spans="1:131" ht="26.25" customHeight="1" x14ac:dyDescent="0.15">
      <c r="A76" s="226">
        <v>9</v>
      </c>
      <c r="B76" s="909"/>
      <c r="C76" s="910"/>
      <c r="D76" s="910"/>
      <c r="E76" s="910"/>
      <c r="F76" s="910"/>
      <c r="G76" s="910"/>
      <c r="H76" s="910"/>
      <c r="I76" s="910"/>
      <c r="J76" s="910"/>
      <c r="K76" s="910"/>
      <c r="L76" s="910"/>
      <c r="M76" s="910"/>
      <c r="N76" s="910"/>
      <c r="O76" s="910"/>
      <c r="P76" s="911"/>
      <c r="Q76" s="913"/>
      <c r="R76" s="914"/>
      <c r="S76" s="914"/>
      <c r="T76" s="914"/>
      <c r="U76" s="870"/>
      <c r="V76" s="915"/>
      <c r="W76" s="914"/>
      <c r="X76" s="914"/>
      <c r="Y76" s="914"/>
      <c r="Z76" s="870"/>
      <c r="AA76" s="915"/>
      <c r="AB76" s="914"/>
      <c r="AC76" s="914"/>
      <c r="AD76" s="914"/>
      <c r="AE76" s="870"/>
      <c r="AF76" s="915"/>
      <c r="AG76" s="914"/>
      <c r="AH76" s="914"/>
      <c r="AI76" s="914"/>
      <c r="AJ76" s="870"/>
      <c r="AK76" s="915"/>
      <c r="AL76" s="914"/>
      <c r="AM76" s="914"/>
      <c r="AN76" s="914"/>
      <c r="AO76" s="870"/>
      <c r="AP76" s="915"/>
      <c r="AQ76" s="914"/>
      <c r="AR76" s="914"/>
      <c r="AS76" s="914"/>
      <c r="AT76" s="870"/>
      <c r="AU76" s="915"/>
      <c r="AV76" s="914"/>
      <c r="AW76" s="914"/>
      <c r="AX76" s="914"/>
      <c r="AY76" s="870"/>
      <c r="AZ76" s="868"/>
      <c r="BA76" s="868"/>
      <c r="BB76" s="868"/>
      <c r="BC76" s="868"/>
      <c r="BD76" s="869"/>
      <c r="BE76" s="229"/>
      <c r="BF76" s="229"/>
      <c r="BG76" s="229"/>
      <c r="BH76" s="229"/>
      <c r="BI76" s="229"/>
      <c r="BJ76" s="229"/>
      <c r="BK76" s="229"/>
      <c r="BL76" s="229"/>
      <c r="BM76" s="229"/>
      <c r="BN76" s="229"/>
      <c r="BO76" s="229"/>
      <c r="BP76" s="229"/>
      <c r="BQ76" s="226">
        <v>70</v>
      </c>
      <c r="BR76" s="231"/>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8"/>
    </row>
    <row r="77" spans="1:131" ht="26.25" customHeight="1" x14ac:dyDescent="0.15">
      <c r="A77" s="226">
        <v>10</v>
      </c>
      <c r="B77" s="909"/>
      <c r="C77" s="910"/>
      <c r="D77" s="910"/>
      <c r="E77" s="910"/>
      <c r="F77" s="910"/>
      <c r="G77" s="910"/>
      <c r="H77" s="910"/>
      <c r="I77" s="910"/>
      <c r="J77" s="910"/>
      <c r="K77" s="910"/>
      <c r="L77" s="910"/>
      <c r="M77" s="910"/>
      <c r="N77" s="910"/>
      <c r="O77" s="910"/>
      <c r="P77" s="911"/>
      <c r="Q77" s="913"/>
      <c r="R77" s="914"/>
      <c r="S77" s="914"/>
      <c r="T77" s="914"/>
      <c r="U77" s="870"/>
      <c r="V77" s="915"/>
      <c r="W77" s="914"/>
      <c r="X77" s="914"/>
      <c r="Y77" s="914"/>
      <c r="Z77" s="870"/>
      <c r="AA77" s="915"/>
      <c r="AB77" s="914"/>
      <c r="AC77" s="914"/>
      <c r="AD77" s="914"/>
      <c r="AE77" s="870"/>
      <c r="AF77" s="915"/>
      <c r="AG77" s="914"/>
      <c r="AH77" s="914"/>
      <c r="AI77" s="914"/>
      <c r="AJ77" s="870"/>
      <c r="AK77" s="915"/>
      <c r="AL77" s="914"/>
      <c r="AM77" s="914"/>
      <c r="AN77" s="914"/>
      <c r="AO77" s="870"/>
      <c r="AP77" s="915"/>
      <c r="AQ77" s="914"/>
      <c r="AR77" s="914"/>
      <c r="AS77" s="914"/>
      <c r="AT77" s="870"/>
      <c r="AU77" s="915"/>
      <c r="AV77" s="914"/>
      <c r="AW77" s="914"/>
      <c r="AX77" s="914"/>
      <c r="AY77" s="870"/>
      <c r="AZ77" s="868"/>
      <c r="BA77" s="868"/>
      <c r="BB77" s="868"/>
      <c r="BC77" s="868"/>
      <c r="BD77" s="869"/>
      <c r="BE77" s="229"/>
      <c r="BF77" s="229"/>
      <c r="BG77" s="229"/>
      <c r="BH77" s="229"/>
      <c r="BI77" s="229"/>
      <c r="BJ77" s="229"/>
      <c r="BK77" s="229"/>
      <c r="BL77" s="229"/>
      <c r="BM77" s="229"/>
      <c r="BN77" s="229"/>
      <c r="BO77" s="229"/>
      <c r="BP77" s="229"/>
      <c r="BQ77" s="226">
        <v>71</v>
      </c>
      <c r="BR77" s="231"/>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8"/>
    </row>
    <row r="78" spans="1:131" ht="26.25" customHeight="1" x14ac:dyDescent="0.15">
      <c r="A78" s="226">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8"/>
    </row>
    <row r="79" spans="1:131" ht="26.25" customHeight="1" x14ac:dyDescent="0.15">
      <c r="A79" s="226">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8"/>
    </row>
    <row r="80" spans="1:131" ht="26.25" customHeight="1" x14ac:dyDescent="0.15">
      <c r="A80" s="226">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8"/>
    </row>
    <row r="81" spans="1:131" ht="26.25" customHeight="1" x14ac:dyDescent="0.15">
      <c r="A81" s="226">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8"/>
    </row>
    <row r="82" spans="1:131" ht="26.25" customHeight="1" x14ac:dyDescent="0.15">
      <c r="A82" s="226">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8"/>
    </row>
    <row r="83" spans="1:131" ht="26.25" customHeight="1" x14ac:dyDescent="0.15">
      <c r="A83" s="226">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8"/>
    </row>
    <row r="84" spans="1:131" ht="26.25" customHeight="1" x14ac:dyDescent="0.15">
      <c r="A84" s="226">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8"/>
    </row>
    <row r="85" spans="1:131" ht="26.25" customHeight="1" x14ac:dyDescent="0.15">
      <c r="A85" s="226">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8"/>
    </row>
    <row r="86" spans="1:131" ht="26.25" customHeight="1" x14ac:dyDescent="0.15">
      <c r="A86" s="226">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8"/>
    </row>
    <row r="87" spans="1:131" ht="26.25" customHeight="1" x14ac:dyDescent="0.15">
      <c r="A87" s="232">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9"/>
      <c r="BF87" s="229"/>
      <c r="BG87" s="229"/>
      <c r="BH87" s="229"/>
      <c r="BI87" s="229"/>
      <c r="BJ87" s="229"/>
      <c r="BK87" s="229"/>
      <c r="BL87" s="229"/>
      <c r="BM87" s="229"/>
      <c r="BN87" s="229"/>
      <c r="BO87" s="229"/>
      <c r="BP87" s="229"/>
      <c r="BQ87" s="226">
        <v>81</v>
      </c>
      <c r="BR87" s="231"/>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8"/>
    </row>
    <row r="88" spans="1:131" ht="26.25" customHeight="1" thickBot="1" x14ac:dyDescent="0.2">
      <c r="A88" s="228" t="s">
        <v>378</v>
      </c>
      <c r="B88" s="825" t="s">
        <v>401</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8887</v>
      </c>
      <c r="AG88" s="880"/>
      <c r="AH88" s="880"/>
      <c r="AI88" s="880"/>
      <c r="AJ88" s="880"/>
      <c r="AK88" s="877"/>
      <c r="AL88" s="877"/>
      <c r="AM88" s="877"/>
      <c r="AN88" s="877"/>
      <c r="AO88" s="877"/>
      <c r="AP88" s="880">
        <v>35</v>
      </c>
      <c r="AQ88" s="880"/>
      <c r="AR88" s="880"/>
      <c r="AS88" s="880"/>
      <c r="AT88" s="880"/>
      <c r="AU88" s="880">
        <v>35</v>
      </c>
      <c r="AV88" s="880"/>
      <c r="AW88" s="880"/>
      <c r="AX88" s="880"/>
      <c r="AY88" s="880"/>
      <c r="AZ88" s="885"/>
      <c r="BA88" s="885"/>
      <c r="BB88" s="885"/>
      <c r="BC88" s="885"/>
      <c r="BD88" s="886"/>
      <c r="BE88" s="229"/>
      <c r="BF88" s="229"/>
      <c r="BG88" s="229"/>
      <c r="BH88" s="229"/>
      <c r="BI88" s="229"/>
      <c r="BJ88" s="229"/>
      <c r="BK88" s="229"/>
      <c r="BL88" s="229"/>
      <c r="BM88" s="229"/>
      <c r="BN88" s="229"/>
      <c r="BO88" s="229"/>
      <c r="BP88" s="229"/>
      <c r="BQ88" s="226">
        <v>82</v>
      </c>
      <c r="BR88" s="231"/>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378</v>
      </c>
      <c r="BR102" s="825" t="s">
        <v>402</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v>5</v>
      </c>
      <c r="CS102" s="888"/>
      <c r="CT102" s="888"/>
      <c r="CU102" s="888"/>
      <c r="CV102" s="927"/>
      <c r="CW102" s="926"/>
      <c r="CX102" s="888"/>
      <c r="CY102" s="888"/>
      <c r="CZ102" s="888"/>
      <c r="DA102" s="927"/>
      <c r="DB102" s="926"/>
      <c r="DC102" s="888"/>
      <c r="DD102" s="888"/>
      <c r="DE102" s="888"/>
      <c r="DF102" s="927"/>
      <c r="DG102" s="926"/>
      <c r="DH102" s="888"/>
      <c r="DI102" s="888"/>
      <c r="DJ102" s="888"/>
      <c r="DK102" s="927"/>
      <c r="DL102" s="926"/>
      <c r="DM102" s="888"/>
      <c r="DN102" s="888"/>
      <c r="DO102" s="888"/>
      <c r="DP102" s="927"/>
      <c r="DQ102" s="926"/>
      <c r="DR102" s="888"/>
      <c r="DS102" s="888"/>
      <c r="DT102" s="888"/>
      <c r="DU102" s="927"/>
      <c r="DV102" s="825"/>
      <c r="DW102" s="826"/>
      <c r="DX102" s="826"/>
      <c r="DY102" s="826"/>
      <c r="DZ102" s="950"/>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1" t="s">
        <v>403</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2" t="s">
        <v>404</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405</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406</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53" t="s">
        <v>407</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408</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8" customFormat="1" ht="26.25" customHeight="1" x14ac:dyDescent="0.15">
      <c r="A109" s="948" t="s">
        <v>409</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410</v>
      </c>
      <c r="AB109" s="929"/>
      <c r="AC109" s="929"/>
      <c r="AD109" s="929"/>
      <c r="AE109" s="930"/>
      <c r="AF109" s="928" t="s">
        <v>411</v>
      </c>
      <c r="AG109" s="929"/>
      <c r="AH109" s="929"/>
      <c r="AI109" s="929"/>
      <c r="AJ109" s="930"/>
      <c r="AK109" s="928" t="s">
        <v>294</v>
      </c>
      <c r="AL109" s="929"/>
      <c r="AM109" s="929"/>
      <c r="AN109" s="929"/>
      <c r="AO109" s="930"/>
      <c r="AP109" s="928" t="s">
        <v>412</v>
      </c>
      <c r="AQ109" s="929"/>
      <c r="AR109" s="929"/>
      <c r="AS109" s="929"/>
      <c r="AT109" s="931"/>
      <c r="AU109" s="948" t="s">
        <v>409</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410</v>
      </c>
      <c r="BR109" s="929"/>
      <c r="BS109" s="929"/>
      <c r="BT109" s="929"/>
      <c r="BU109" s="930"/>
      <c r="BV109" s="928" t="s">
        <v>411</v>
      </c>
      <c r="BW109" s="929"/>
      <c r="BX109" s="929"/>
      <c r="BY109" s="929"/>
      <c r="BZ109" s="930"/>
      <c r="CA109" s="928" t="s">
        <v>294</v>
      </c>
      <c r="CB109" s="929"/>
      <c r="CC109" s="929"/>
      <c r="CD109" s="929"/>
      <c r="CE109" s="930"/>
      <c r="CF109" s="949" t="s">
        <v>412</v>
      </c>
      <c r="CG109" s="949"/>
      <c r="CH109" s="949"/>
      <c r="CI109" s="949"/>
      <c r="CJ109" s="949"/>
      <c r="CK109" s="928" t="s">
        <v>413</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410</v>
      </c>
      <c r="DH109" s="929"/>
      <c r="DI109" s="929"/>
      <c r="DJ109" s="929"/>
      <c r="DK109" s="930"/>
      <c r="DL109" s="928" t="s">
        <v>411</v>
      </c>
      <c r="DM109" s="929"/>
      <c r="DN109" s="929"/>
      <c r="DO109" s="929"/>
      <c r="DP109" s="930"/>
      <c r="DQ109" s="928" t="s">
        <v>294</v>
      </c>
      <c r="DR109" s="929"/>
      <c r="DS109" s="929"/>
      <c r="DT109" s="929"/>
      <c r="DU109" s="930"/>
      <c r="DV109" s="928" t="s">
        <v>412</v>
      </c>
      <c r="DW109" s="929"/>
      <c r="DX109" s="929"/>
      <c r="DY109" s="929"/>
      <c r="DZ109" s="931"/>
    </row>
    <row r="110" spans="1:131" s="218" customFormat="1" ht="26.25" customHeight="1" x14ac:dyDescent="0.15">
      <c r="A110" s="932" t="s">
        <v>414</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2084455</v>
      </c>
      <c r="AB110" s="936"/>
      <c r="AC110" s="936"/>
      <c r="AD110" s="936"/>
      <c r="AE110" s="937"/>
      <c r="AF110" s="938">
        <v>2067291</v>
      </c>
      <c r="AG110" s="936"/>
      <c r="AH110" s="936"/>
      <c r="AI110" s="936"/>
      <c r="AJ110" s="937"/>
      <c r="AK110" s="938">
        <v>1995244</v>
      </c>
      <c r="AL110" s="936"/>
      <c r="AM110" s="936"/>
      <c r="AN110" s="936"/>
      <c r="AO110" s="937"/>
      <c r="AP110" s="939">
        <v>16.899999999999999</v>
      </c>
      <c r="AQ110" s="940"/>
      <c r="AR110" s="940"/>
      <c r="AS110" s="940"/>
      <c r="AT110" s="941"/>
      <c r="AU110" s="942" t="s">
        <v>69</v>
      </c>
      <c r="AV110" s="943"/>
      <c r="AW110" s="943"/>
      <c r="AX110" s="943"/>
      <c r="AY110" s="943"/>
      <c r="AZ110" s="965" t="s">
        <v>415</v>
      </c>
      <c r="BA110" s="933"/>
      <c r="BB110" s="933"/>
      <c r="BC110" s="933"/>
      <c r="BD110" s="933"/>
      <c r="BE110" s="933"/>
      <c r="BF110" s="933"/>
      <c r="BG110" s="933"/>
      <c r="BH110" s="933"/>
      <c r="BI110" s="933"/>
      <c r="BJ110" s="933"/>
      <c r="BK110" s="933"/>
      <c r="BL110" s="933"/>
      <c r="BM110" s="933"/>
      <c r="BN110" s="933"/>
      <c r="BO110" s="933"/>
      <c r="BP110" s="934"/>
      <c r="BQ110" s="966">
        <v>17333862</v>
      </c>
      <c r="BR110" s="967"/>
      <c r="BS110" s="967"/>
      <c r="BT110" s="967"/>
      <c r="BU110" s="967"/>
      <c r="BV110" s="967">
        <v>16740820</v>
      </c>
      <c r="BW110" s="967"/>
      <c r="BX110" s="967"/>
      <c r="BY110" s="967"/>
      <c r="BZ110" s="967"/>
      <c r="CA110" s="967">
        <v>16440477</v>
      </c>
      <c r="CB110" s="967"/>
      <c r="CC110" s="967"/>
      <c r="CD110" s="967"/>
      <c r="CE110" s="967"/>
      <c r="CF110" s="980">
        <v>139.1</v>
      </c>
      <c r="CG110" s="981"/>
      <c r="CH110" s="981"/>
      <c r="CI110" s="981"/>
      <c r="CJ110" s="981"/>
      <c r="CK110" s="982" t="s">
        <v>416</v>
      </c>
      <c r="CL110" s="983"/>
      <c r="CM110" s="965" t="s">
        <v>417</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122</v>
      </c>
      <c r="DH110" s="967"/>
      <c r="DI110" s="967"/>
      <c r="DJ110" s="967"/>
      <c r="DK110" s="967"/>
      <c r="DL110" s="967" t="s">
        <v>122</v>
      </c>
      <c r="DM110" s="967"/>
      <c r="DN110" s="967"/>
      <c r="DO110" s="967"/>
      <c r="DP110" s="967"/>
      <c r="DQ110" s="967" t="s">
        <v>122</v>
      </c>
      <c r="DR110" s="967"/>
      <c r="DS110" s="967"/>
      <c r="DT110" s="967"/>
      <c r="DU110" s="967"/>
      <c r="DV110" s="968" t="s">
        <v>122</v>
      </c>
      <c r="DW110" s="968"/>
      <c r="DX110" s="968"/>
      <c r="DY110" s="968"/>
      <c r="DZ110" s="969"/>
    </row>
    <row r="111" spans="1:131" s="218" customFormat="1" ht="26.25" customHeight="1" x14ac:dyDescent="0.15">
      <c r="A111" s="970" t="s">
        <v>418</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122</v>
      </c>
      <c r="AB111" s="974"/>
      <c r="AC111" s="974"/>
      <c r="AD111" s="974"/>
      <c r="AE111" s="975"/>
      <c r="AF111" s="976" t="s">
        <v>122</v>
      </c>
      <c r="AG111" s="974"/>
      <c r="AH111" s="974"/>
      <c r="AI111" s="974"/>
      <c r="AJ111" s="975"/>
      <c r="AK111" s="976" t="s">
        <v>122</v>
      </c>
      <c r="AL111" s="974"/>
      <c r="AM111" s="974"/>
      <c r="AN111" s="974"/>
      <c r="AO111" s="975"/>
      <c r="AP111" s="977" t="s">
        <v>122</v>
      </c>
      <c r="AQ111" s="978"/>
      <c r="AR111" s="978"/>
      <c r="AS111" s="978"/>
      <c r="AT111" s="979"/>
      <c r="AU111" s="944"/>
      <c r="AV111" s="945"/>
      <c r="AW111" s="945"/>
      <c r="AX111" s="945"/>
      <c r="AY111" s="945"/>
      <c r="AZ111" s="958" t="s">
        <v>419</v>
      </c>
      <c r="BA111" s="959"/>
      <c r="BB111" s="959"/>
      <c r="BC111" s="959"/>
      <c r="BD111" s="959"/>
      <c r="BE111" s="959"/>
      <c r="BF111" s="959"/>
      <c r="BG111" s="959"/>
      <c r="BH111" s="959"/>
      <c r="BI111" s="959"/>
      <c r="BJ111" s="959"/>
      <c r="BK111" s="959"/>
      <c r="BL111" s="959"/>
      <c r="BM111" s="959"/>
      <c r="BN111" s="959"/>
      <c r="BO111" s="959"/>
      <c r="BP111" s="960"/>
      <c r="BQ111" s="961">
        <v>43174</v>
      </c>
      <c r="BR111" s="962"/>
      <c r="BS111" s="962"/>
      <c r="BT111" s="962"/>
      <c r="BU111" s="962"/>
      <c r="BV111" s="962">
        <v>28773</v>
      </c>
      <c r="BW111" s="962"/>
      <c r="BX111" s="962"/>
      <c r="BY111" s="962"/>
      <c r="BZ111" s="962"/>
      <c r="CA111" s="962">
        <v>65012</v>
      </c>
      <c r="CB111" s="962"/>
      <c r="CC111" s="962"/>
      <c r="CD111" s="962"/>
      <c r="CE111" s="962"/>
      <c r="CF111" s="956">
        <v>0.6</v>
      </c>
      <c r="CG111" s="957"/>
      <c r="CH111" s="957"/>
      <c r="CI111" s="957"/>
      <c r="CJ111" s="957"/>
      <c r="CK111" s="984"/>
      <c r="CL111" s="985"/>
      <c r="CM111" s="958" t="s">
        <v>420</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122</v>
      </c>
      <c r="DH111" s="962"/>
      <c r="DI111" s="962"/>
      <c r="DJ111" s="962"/>
      <c r="DK111" s="962"/>
      <c r="DL111" s="962" t="s">
        <v>122</v>
      </c>
      <c r="DM111" s="962"/>
      <c r="DN111" s="962"/>
      <c r="DO111" s="962"/>
      <c r="DP111" s="962"/>
      <c r="DQ111" s="962" t="s">
        <v>122</v>
      </c>
      <c r="DR111" s="962"/>
      <c r="DS111" s="962"/>
      <c r="DT111" s="962"/>
      <c r="DU111" s="962"/>
      <c r="DV111" s="963" t="s">
        <v>122</v>
      </c>
      <c r="DW111" s="963"/>
      <c r="DX111" s="963"/>
      <c r="DY111" s="963"/>
      <c r="DZ111" s="964"/>
    </row>
    <row r="112" spans="1:131" s="218" customFormat="1" ht="26.25" customHeight="1" x14ac:dyDescent="0.15">
      <c r="A112" s="988" t="s">
        <v>421</v>
      </c>
      <c r="B112" s="989"/>
      <c r="C112" s="959" t="s">
        <v>422</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122</v>
      </c>
      <c r="AB112" s="995"/>
      <c r="AC112" s="995"/>
      <c r="AD112" s="995"/>
      <c r="AE112" s="996"/>
      <c r="AF112" s="997" t="s">
        <v>122</v>
      </c>
      <c r="AG112" s="995"/>
      <c r="AH112" s="995"/>
      <c r="AI112" s="995"/>
      <c r="AJ112" s="996"/>
      <c r="AK112" s="997" t="s">
        <v>122</v>
      </c>
      <c r="AL112" s="995"/>
      <c r="AM112" s="995"/>
      <c r="AN112" s="995"/>
      <c r="AO112" s="996"/>
      <c r="AP112" s="998" t="s">
        <v>122</v>
      </c>
      <c r="AQ112" s="999"/>
      <c r="AR112" s="999"/>
      <c r="AS112" s="999"/>
      <c r="AT112" s="1000"/>
      <c r="AU112" s="944"/>
      <c r="AV112" s="945"/>
      <c r="AW112" s="945"/>
      <c r="AX112" s="945"/>
      <c r="AY112" s="945"/>
      <c r="AZ112" s="958" t="s">
        <v>423</v>
      </c>
      <c r="BA112" s="959"/>
      <c r="BB112" s="959"/>
      <c r="BC112" s="959"/>
      <c r="BD112" s="959"/>
      <c r="BE112" s="959"/>
      <c r="BF112" s="959"/>
      <c r="BG112" s="959"/>
      <c r="BH112" s="959"/>
      <c r="BI112" s="959"/>
      <c r="BJ112" s="959"/>
      <c r="BK112" s="959"/>
      <c r="BL112" s="959"/>
      <c r="BM112" s="959"/>
      <c r="BN112" s="959"/>
      <c r="BO112" s="959"/>
      <c r="BP112" s="960"/>
      <c r="BQ112" s="961">
        <v>9911200</v>
      </c>
      <c r="BR112" s="962"/>
      <c r="BS112" s="962"/>
      <c r="BT112" s="962"/>
      <c r="BU112" s="962"/>
      <c r="BV112" s="962">
        <v>9532725</v>
      </c>
      <c r="BW112" s="962"/>
      <c r="BX112" s="962"/>
      <c r="BY112" s="962"/>
      <c r="BZ112" s="962"/>
      <c r="CA112" s="962">
        <v>9581803</v>
      </c>
      <c r="CB112" s="962"/>
      <c r="CC112" s="962"/>
      <c r="CD112" s="962"/>
      <c r="CE112" s="962"/>
      <c r="CF112" s="956">
        <v>81.099999999999994</v>
      </c>
      <c r="CG112" s="957"/>
      <c r="CH112" s="957"/>
      <c r="CI112" s="957"/>
      <c r="CJ112" s="957"/>
      <c r="CK112" s="984"/>
      <c r="CL112" s="985"/>
      <c r="CM112" s="958" t="s">
        <v>424</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122</v>
      </c>
      <c r="DH112" s="962"/>
      <c r="DI112" s="962"/>
      <c r="DJ112" s="962"/>
      <c r="DK112" s="962"/>
      <c r="DL112" s="962" t="s">
        <v>122</v>
      </c>
      <c r="DM112" s="962"/>
      <c r="DN112" s="962"/>
      <c r="DO112" s="962"/>
      <c r="DP112" s="962"/>
      <c r="DQ112" s="962" t="s">
        <v>122</v>
      </c>
      <c r="DR112" s="962"/>
      <c r="DS112" s="962"/>
      <c r="DT112" s="962"/>
      <c r="DU112" s="962"/>
      <c r="DV112" s="963" t="s">
        <v>122</v>
      </c>
      <c r="DW112" s="963"/>
      <c r="DX112" s="963"/>
      <c r="DY112" s="963"/>
      <c r="DZ112" s="964"/>
    </row>
    <row r="113" spans="1:130" s="218" customFormat="1" ht="26.25" customHeight="1" x14ac:dyDescent="0.15">
      <c r="A113" s="990"/>
      <c r="B113" s="991"/>
      <c r="C113" s="959" t="s">
        <v>425</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728771</v>
      </c>
      <c r="AB113" s="974"/>
      <c r="AC113" s="974"/>
      <c r="AD113" s="974"/>
      <c r="AE113" s="975"/>
      <c r="AF113" s="976">
        <v>725021</v>
      </c>
      <c r="AG113" s="974"/>
      <c r="AH113" s="974"/>
      <c r="AI113" s="974"/>
      <c r="AJ113" s="975"/>
      <c r="AK113" s="976">
        <v>700537</v>
      </c>
      <c r="AL113" s="974"/>
      <c r="AM113" s="974"/>
      <c r="AN113" s="974"/>
      <c r="AO113" s="975"/>
      <c r="AP113" s="977">
        <v>5.9</v>
      </c>
      <c r="AQ113" s="978"/>
      <c r="AR113" s="978"/>
      <c r="AS113" s="978"/>
      <c r="AT113" s="979"/>
      <c r="AU113" s="944"/>
      <c r="AV113" s="945"/>
      <c r="AW113" s="945"/>
      <c r="AX113" s="945"/>
      <c r="AY113" s="945"/>
      <c r="AZ113" s="958" t="s">
        <v>426</v>
      </c>
      <c r="BA113" s="959"/>
      <c r="BB113" s="959"/>
      <c r="BC113" s="959"/>
      <c r="BD113" s="959"/>
      <c r="BE113" s="959"/>
      <c r="BF113" s="959"/>
      <c r="BG113" s="959"/>
      <c r="BH113" s="959"/>
      <c r="BI113" s="959"/>
      <c r="BJ113" s="959"/>
      <c r="BK113" s="959"/>
      <c r="BL113" s="959"/>
      <c r="BM113" s="959"/>
      <c r="BN113" s="959"/>
      <c r="BO113" s="959"/>
      <c r="BP113" s="960"/>
      <c r="BQ113" s="961">
        <v>53380</v>
      </c>
      <c r="BR113" s="962"/>
      <c r="BS113" s="962"/>
      <c r="BT113" s="962"/>
      <c r="BU113" s="962"/>
      <c r="BV113" s="962">
        <v>44031</v>
      </c>
      <c r="BW113" s="962"/>
      <c r="BX113" s="962"/>
      <c r="BY113" s="962"/>
      <c r="BZ113" s="962"/>
      <c r="CA113" s="962">
        <v>34682</v>
      </c>
      <c r="CB113" s="962"/>
      <c r="CC113" s="962"/>
      <c r="CD113" s="962"/>
      <c r="CE113" s="962"/>
      <c r="CF113" s="956">
        <v>0.3</v>
      </c>
      <c r="CG113" s="957"/>
      <c r="CH113" s="957"/>
      <c r="CI113" s="957"/>
      <c r="CJ113" s="957"/>
      <c r="CK113" s="984"/>
      <c r="CL113" s="985"/>
      <c r="CM113" s="958" t="s">
        <v>427</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122</v>
      </c>
      <c r="DH113" s="995"/>
      <c r="DI113" s="995"/>
      <c r="DJ113" s="995"/>
      <c r="DK113" s="996"/>
      <c r="DL113" s="997" t="s">
        <v>122</v>
      </c>
      <c r="DM113" s="995"/>
      <c r="DN113" s="995"/>
      <c r="DO113" s="995"/>
      <c r="DP113" s="996"/>
      <c r="DQ113" s="997" t="s">
        <v>122</v>
      </c>
      <c r="DR113" s="995"/>
      <c r="DS113" s="995"/>
      <c r="DT113" s="995"/>
      <c r="DU113" s="996"/>
      <c r="DV113" s="998" t="s">
        <v>122</v>
      </c>
      <c r="DW113" s="999"/>
      <c r="DX113" s="999"/>
      <c r="DY113" s="999"/>
      <c r="DZ113" s="1000"/>
    </row>
    <row r="114" spans="1:130" s="218" customFormat="1" ht="26.25" customHeight="1" x14ac:dyDescent="0.15">
      <c r="A114" s="990"/>
      <c r="B114" s="991"/>
      <c r="C114" s="959" t="s">
        <v>428</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t="s">
        <v>122</v>
      </c>
      <c r="AB114" s="995"/>
      <c r="AC114" s="995"/>
      <c r="AD114" s="995"/>
      <c r="AE114" s="996"/>
      <c r="AF114" s="997" t="s">
        <v>122</v>
      </c>
      <c r="AG114" s="995"/>
      <c r="AH114" s="995"/>
      <c r="AI114" s="995"/>
      <c r="AJ114" s="996"/>
      <c r="AK114" s="997">
        <v>4494</v>
      </c>
      <c r="AL114" s="995"/>
      <c r="AM114" s="995"/>
      <c r="AN114" s="995"/>
      <c r="AO114" s="996"/>
      <c r="AP114" s="998">
        <v>0</v>
      </c>
      <c r="AQ114" s="999"/>
      <c r="AR114" s="999"/>
      <c r="AS114" s="999"/>
      <c r="AT114" s="1000"/>
      <c r="AU114" s="944"/>
      <c r="AV114" s="945"/>
      <c r="AW114" s="945"/>
      <c r="AX114" s="945"/>
      <c r="AY114" s="945"/>
      <c r="AZ114" s="958" t="s">
        <v>429</v>
      </c>
      <c r="BA114" s="959"/>
      <c r="BB114" s="959"/>
      <c r="BC114" s="959"/>
      <c r="BD114" s="959"/>
      <c r="BE114" s="959"/>
      <c r="BF114" s="959"/>
      <c r="BG114" s="959"/>
      <c r="BH114" s="959"/>
      <c r="BI114" s="959"/>
      <c r="BJ114" s="959"/>
      <c r="BK114" s="959"/>
      <c r="BL114" s="959"/>
      <c r="BM114" s="959"/>
      <c r="BN114" s="959"/>
      <c r="BO114" s="959"/>
      <c r="BP114" s="960"/>
      <c r="BQ114" s="961">
        <v>2774575</v>
      </c>
      <c r="BR114" s="962"/>
      <c r="BS114" s="962"/>
      <c r="BT114" s="962"/>
      <c r="BU114" s="962"/>
      <c r="BV114" s="962">
        <v>2806797</v>
      </c>
      <c r="BW114" s="962"/>
      <c r="BX114" s="962"/>
      <c r="BY114" s="962"/>
      <c r="BZ114" s="962"/>
      <c r="CA114" s="962">
        <v>2794089</v>
      </c>
      <c r="CB114" s="962"/>
      <c r="CC114" s="962"/>
      <c r="CD114" s="962"/>
      <c r="CE114" s="962"/>
      <c r="CF114" s="956">
        <v>23.6</v>
      </c>
      <c r="CG114" s="957"/>
      <c r="CH114" s="957"/>
      <c r="CI114" s="957"/>
      <c r="CJ114" s="957"/>
      <c r="CK114" s="984"/>
      <c r="CL114" s="985"/>
      <c r="CM114" s="958" t="s">
        <v>430</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122</v>
      </c>
      <c r="DH114" s="995"/>
      <c r="DI114" s="995"/>
      <c r="DJ114" s="995"/>
      <c r="DK114" s="996"/>
      <c r="DL114" s="997" t="s">
        <v>122</v>
      </c>
      <c r="DM114" s="995"/>
      <c r="DN114" s="995"/>
      <c r="DO114" s="995"/>
      <c r="DP114" s="996"/>
      <c r="DQ114" s="997" t="s">
        <v>122</v>
      </c>
      <c r="DR114" s="995"/>
      <c r="DS114" s="995"/>
      <c r="DT114" s="995"/>
      <c r="DU114" s="996"/>
      <c r="DV114" s="998" t="s">
        <v>122</v>
      </c>
      <c r="DW114" s="999"/>
      <c r="DX114" s="999"/>
      <c r="DY114" s="999"/>
      <c r="DZ114" s="1000"/>
    </row>
    <row r="115" spans="1:130" s="218" customFormat="1" ht="26.25" customHeight="1" x14ac:dyDescent="0.15">
      <c r="A115" s="990"/>
      <c r="B115" s="991"/>
      <c r="C115" s="959" t="s">
        <v>431</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t="s">
        <v>122</v>
      </c>
      <c r="AB115" s="974"/>
      <c r="AC115" s="974"/>
      <c r="AD115" s="974"/>
      <c r="AE115" s="975"/>
      <c r="AF115" s="976" t="s">
        <v>122</v>
      </c>
      <c r="AG115" s="974"/>
      <c r="AH115" s="974"/>
      <c r="AI115" s="974"/>
      <c r="AJ115" s="975"/>
      <c r="AK115" s="976" t="s">
        <v>122</v>
      </c>
      <c r="AL115" s="974"/>
      <c r="AM115" s="974"/>
      <c r="AN115" s="974"/>
      <c r="AO115" s="975"/>
      <c r="AP115" s="977" t="s">
        <v>122</v>
      </c>
      <c r="AQ115" s="978"/>
      <c r="AR115" s="978"/>
      <c r="AS115" s="978"/>
      <c r="AT115" s="979"/>
      <c r="AU115" s="944"/>
      <c r="AV115" s="945"/>
      <c r="AW115" s="945"/>
      <c r="AX115" s="945"/>
      <c r="AY115" s="945"/>
      <c r="AZ115" s="958" t="s">
        <v>432</v>
      </c>
      <c r="BA115" s="959"/>
      <c r="BB115" s="959"/>
      <c r="BC115" s="959"/>
      <c r="BD115" s="959"/>
      <c r="BE115" s="959"/>
      <c r="BF115" s="959"/>
      <c r="BG115" s="959"/>
      <c r="BH115" s="959"/>
      <c r="BI115" s="959"/>
      <c r="BJ115" s="959"/>
      <c r="BK115" s="959"/>
      <c r="BL115" s="959"/>
      <c r="BM115" s="959"/>
      <c r="BN115" s="959"/>
      <c r="BO115" s="959"/>
      <c r="BP115" s="960"/>
      <c r="BQ115" s="961" t="s">
        <v>122</v>
      </c>
      <c r="BR115" s="962"/>
      <c r="BS115" s="962"/>
      <c r="BT115" s="962"/>
      <c r="BU115" s="962"/>
      <c r="BV115" s="962" t="s">
        <v>122</v>
      </c>
      <c r="BW115" s="962"/>
      <c r="BX115" s="962"/>
      <c r="BY115" s="962"/>
      <c r="BZ115" s="962"/>
      <c r="CA115" s="962" t="s">
        <v>122</v>
      </c>
      <c r="CB115" s="962"/>
      <c r="CC115" s="962"/>
      <c r="CD115" s="962"/>
      <c r="CE115" s="962"/>
      <c r="CF115" s="956" t="s">
        <v>122</v>
      </c>
      <c r="CG115" s="957"/>
      <c r="CH115" s="957"/>
      <c r="CI115" s="957"/>
      <c r="CJ115" s="957"/>
      <c r="CK115" s="984"/>
      <c r="CL115" s="985"/>
      <c r="CM115" s="958" t="s">
        <v>433</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v>43174</v>
      </c>
      <c r="DH115" s="995"/>
      <c r="DI115" s="995"/>
      <c r="DJ115" s="995"/>
      <c r="DK115" s="996"/>
      <c r="DL115" s="997">
        <v>28773</v>
      </c>
      <c r="DM115" s="995"/>
      <c r="DN115" s="995"/>
      <c r="DO115" s="995"/>
      <c r="DP115" s="996"/>
      <c r="DQ115" s="997">
        <v>65012</v>
      </c>
      <c r="DR115" s="995"/>
      <c r="DS115" s="995"/>
      <c r="DT115" s="995"/>
      <c r="DU115" s="996"/>
      <c r="DV115" s="998">
        <v>0.6</v>
      </c>
      <c r="DW115" s="999"/>
      <c r="DX115" s="999"/>
      <c r="DY115" s="999"/>
      <c r="DZ115" s="1000"/>
    </row>
    <row r="116" spans="1:130" s="218" customFormat="1" ht="26.25" customHeight="1" x14ac:dyDescent="0.15">
      <c r="A116" s="992"/>
      <c r="B116" s="993"/>
      <c r="C116" s="1001" t="s">
        <v>434</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t="s">
        <v>122</v>
      </c>
      <c r="AB116" s="995"/>
      <c r="AC116" s="995"/>
      <c r="AD116" s="995"/>
      <c r="AE116" s="996"/>
      <c r="AF116" s="997" t="s">
        <v>122</v>
      </c>
      <c r="AG116" s="995"/>
      <c r="AH116" s="995"/>
      <c r="AI116" s="995"/>
      <c r="AJ116" s="996"/>
      <c r="AK116" s="997" t="s">
        <v>122</v>
      </c>
      <c r="AL116" s="995"/>
      <c r="AM116" s="995"/>
      <c r="AN116" s="995"/>
      <c r="AO116" s="996"/>
      <c r="AP116" s="998" t="s">
        <v>122</v>
      </c>
      <c r="AQ116" s="999"/>
      <c r="AR116" s="999"/>
      <c r="AS116" s="999"/>
      <c r="AT116" s="1000"/>
      <c r="AU116" s="944"/>
      <c r="AV116" s="945"/>
      <c r="AW116" s="945"/>
      <c r="AX116" s="945"/>
      <c r="AY116" s="945"/>
      <c r="AZ116" s="1003" t="s">
        <v>435</v>
      </c>
      <c r="BA116" s="1004"/>
      <c r="BB116" s="1004"/>
      <c r="BC116" s="1004"/>
      <c r="BD116" s="1004"/>
      <c r="BE116" s="1004"/>
      <c r="BF116" s="1004"/>
      <c r="BG116" s="1004"/>
      <c r="BH116" s="1004"/>
      <c r="BI116" s="1004"/>
      <c r="BJ116" s="1004"/>
      <c r="BK116" s="1004"/>
      <c r="BL116" s="1004"/>
      <c r="BM116" s="1004"/>
      <c r="BN116" s="1004"/>
      <c r="BO116" s="1004"/>
      <c r="BP116" s="1005"/>
      <c r="BQ116" s="961" t="s">
        <v>122</v>
      </c>
      <c r="BR116" s="962"/>
      <c r="BS116" s="962"/>
      <c r="BT116" s="962"/>
      <c r="BU116" s="962"/>
      <c r="BV116" s="962" t="s">
        <v>122</v>
      </c>
      <c r="BW116" s="962"/>
      <c r="BX116" s="962"/>
      <c r="BY116" s="962"/>
      <c r="BZ116" s="962"/>
      <c r="CA116" s="962" t="s">
        <v>122</v>
      </c>
      <c r="CB116" s="962"/>
      <c r="CC116" s="962"/>
      <c r="CD116" s="962"/>
      <c r="CE116" s="962"/>
      <c r="CF116" s="956" t="s">
        <v>122</v>
      </c>
      <c r="CG116" s="957"/>
      <c r="CH116" s="957"/>
      <c r="CI116" s="957"/>
      <c r="CJ116" s="957"/>
      <c r="CK116" s="984"/>
      <c r="CL116" s="985"/>
      <c r="CM116" s="958" t="s">
        <v>436</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122</v>
      </c>
      <c r="DH116" s="995"/>
      <c r="DI116" s="995"/>
      <c r="DJ116" s="995"/>
      <c r="DK116" s="996"/>
      <c r="DL116" s="997" t="s">
        <v>122</v>
      </c>
      <c r="DM116" s="995"/>
      <c r="DN116" s="995"/>
      <c r="DO116" s="995"/>
      <c r="DP116" s="996"/>
      <c r="DQ116" s="997" t="s">
        <v>122</v>
      </c>
      <c r="DR116" s="995"/>
      <c r="DS116" s="995"/>
      <c r="DT116" s="995"/>
      <c r="DU116" s="996"/>
      <c r="DV116" s="998" t="s">
        <v>122</v>
      </c>
      <c r="DW116" s="999"/>
      <c r="DX116" s="999"/>
      <c r="DY116" s="999"/>
      <c r="DZ116" s="1000"/>
    </row>
    <row r="117" spans="1:130" s="218" customFormat="1" ht="26.25" customHeight="1" x14ac:dyDescent="0.15">
      <c r="A117" s="948" t="s">
        <v>177</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437</v>
      </c>
      <c r="Z117" s="930"/>
      <c r="AA117" s="1014">
        <v>2813226</v>
      </c>
      <c r="AB117" s="1015"/>
      <c r="AC117" s="1015"/>
      <c r="AD117" s="1015"/>
      <c r="AE117" s="1016"/>
      <c r="AF117" s="1017">
        <v>2792312</v>
      </c>
      <c r="AG117" s="1015"/>
      <c r="AH117" s="1015"/>
      <c r="AI117" s="1015"/>
      <c r="AJ117" s="1016"/>
      <c r="AK117" s="1017">
        <v>2700275</v>
      </c>
      <c r="AL117" s="1015"/>
      <c r="AM117" s="1015"/>
      <c r="AN117" s="1015"/>
      <c r="AO117" s="1016"/>
      <c r="AP117" s="1018"/>
      <c r="AQ117" s="1019"/>
      <c r="AR117" s="1019"/>
      <c r="AS117" s="1019"/>
      <c r="AT117" s="1020"/>
      <c r="AU117" s="944"/>
      <c r="AV117" s="945"/>
      <c r="AW117" s="945"/>
      <c r="AX117" s="945"/>
      <c r="AY117" s="945"/>
      <c r="AZ117" s="1010" t="s">
        <v>438</v>
      </c>
      <c r="BA117" s="1011"/>
      <c r="BB117" s="1011"/>
      <c r="BC117" s="1011"/>
      <c r="BD117" s="1011"/>
      <c r="BE117" s="1011"/>
      <c r="BF117" s="1011"/>
      <c r="BG117" s="1011"/>
      <c r="BH117" s="1011"/>
      <c r="BI117" s="1011"/>
      <c r="BJ117" s="1011"/>
      <c r="BK117" s="1011"/>
      <c r="BL117" s="1011"/>
      <c r="BM117" s="1011"/>
      <c r="BN117" s="1011"/>
      <c r="BO117" s="1011"/>
      <c r="BP117" s="1012"/>
      <c r="BQ117" s="961" t="s">
        <v>122</v>
      </c>
      <c r="BR117" s="962"/>
      <c r="BS117" s="962"/>
      <c r="BT117" s="962"/>
      <c r="BU117" s="962"/>
      <c r="BV117" s="962" t="s">
        <v>122</v>
      </c>
      <c r="BW117" s="962"/>
      <c r="BX117" s="962"/>
      <c r="BY117" s="962"/>
      <c r="BZ117" s="962"/>
      <c r="CA117" s="962" t="s">
        <v>122</v>
      </c>
      <c r="CB117" s="962"/>
      <c r="CC117" s="962"/>
      <c r="CD117" s="962"/>
      <c r="CE117" s="962"/>
      <c r="CF117" s="956" t="s">
        <v>122</v>
      </c>
      <c r="CG117" s="957"/>
      <c r="CH117" s="957"/>
      <c r="CI117" s="957"/>
      <c r="CJ117" s="957"/>
      <c r="CK117" s="984"/>
      <c r="CL117" s="985"/>
      <c r="CM117" s="958" t="s">
        <v>439</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122</v>
      </c>
      <c r="DH117" s="995"/>
      <c r="DI117" s="995"/>
      <c r="DJ117" s="995"/>
      <c r="DK117" s="996"/>
      <c r="DL117" s="997" t="s">
        <v>122</v>
      </c>
      <c r="DM117" s="995"/>
      <c r="DN117" s="995"/>
      <c r="DO117" s="995"/>
      <c r="DP117" s="996"/>
      <c r="DQ117" s="997" t="s">
        <v>122</v>
      </c>
      <c r="DR117" s="995"/>
      <c r="DS117" s="995"/>
      <c r="DT117" s="995"/>
      <c r="DU117" s="996"/>
      <c r="DV117" s="998" t="s">
        <v>122</v>
      </c>
      <c r="DW117" s="999"/>
      <c r="DX117" s="999"/>
      <c r="DY117" s="999"/>
      <c r="DZ117" s="1000"/>
    </row>
    <row r="118" spans="1:130" s="218" customFormat="1" ht="26.25" customHeight="1" x14ac:dyDescent="0.15">
      <c r="A118" s="948" t="s">
        <v>413</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410</v>
      </c>
      <c r="AB118" s="929"/>
      <c r="AC118" s="929"/>
      <c r="AD118" s="929"/>
      <c r="AE118" s="930"/>
      <c r="AF118" s="928" t="s">
        <v>411</v>
      </c>
      <c r="AG118" s="929"/>
      <c r="AH118" s="929"/>
      <c r="AI118" s="929"/>
      <c r="AJ118" s="930"/>
      <c r="AK118" s="928" t="s">
        <v>294</v>
      </c>
      <c r="AL118" s="929"/>
      <c r="AM118" s="929"/>
      <c r="AN118" s="929"/>
      <c r="AO118" s="930"/>
      <c r="AP118" s="1006" t="s">
        <v>412</v>
      </c>
      <c r="AQ118" s="1007"/>
      <c r="AR118" s="1007"/>
      <c r="AS118" s="1007"/>
      <c r="AT118" s="1008"/>
      <c r="AU118" s="944"/>
      <c r="AV118" s="945"/>
      <c r="AW118" s="945"/>
      <c r="AX118" s="945"/>
      <c r="AY118" s="945"/>
      <c r="AZ118" s="1009" t="s">
        <v>440</v>
      </c>
      <c r="BA118" s="1001"/>
      <c r="BB118" s="1001"/>
      <c r="BC118" s="1001"/>
      <c r="BD118" s="1001"/>
      <c r="BE118" s="1001"/>
      <c r="BF118" s="1001"/>
      <c r="BG118" s="1001"/>
      <c r="BH118" s="1001"/>
      <c r="BI118" s="1001"/>
      <c r="BJ118" s="1001"/>
      <c r="BK118" s="1001"/>
      <c r="BL118" s="1001"/>
      <c r="BM118" s="1001"/>
      <c r="BN118" s="1001"/>
      <c r="BO118" s="1001"/>
      <c r="BP118" s="1002"/>
      <c r="BQ118" s="1035" t="s">
        <v>122</v>
      </c>
      <c r="BR118" s="1036"/>
      <c r="BS118" s="1036"/>
      <c r="BT118" s="1036"/>
      <c r="BU118" s="1036"/>
      <c r="BV118" s="1036" t="s">
        <v>122</v>
      </c>
      <c r="BW118" s="1036"/>
      <c r="BX118" s="1036"/>
      <c r="BY118" s="1036"/>
      <c r="BZ118" s="1036"/>
      <c r="CA118" s="1036" t="s">
        <v>122</v>
      </c>
      <c r="CB118" s="1036"/>
      <c r="CC118" s="1036"/>
      <c r="CD118" s="1036"/>
      <c r="CE118" s="1036"/>
      <c r="CF118" s="956" t="s">
        <v>122</v>
      </c>
      <c r="CG118" s="957"/>
      <c r="CH118" s="957"/>
      <c r="CI118" s="957"/>
      <c r="CJ118" s="957"/>
      <c r="CK118" s="984"/>
      <c r="CL118" s="985"/>
      <c r="CM118" s="958" t="s">
        <v>441</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122</v>
      </c>
      <c r="DH118" s="995"/>
      <c r="DI118" s="995"/>
      <c r="DJ118" s="995"/>
      <c r="DK118" s="996"/>
      <c r="DL118" s="997" t="s">
        <v>122</v>
      </c>
      <c r="DM118" s="995"/>
      <c r="DN118" s="995"/>
      <c r="DO118" s="995"/>
      <c r="DP118" s="996"/>
      <c r="DQ118" s="997" t="s">
        <v>122</v>
      </c>
      <c r="DR118" s="995"/>
      <c r="DS118" s="995"/>
      <c r="DT118" s="995"/>
      <c r="DU118" s="996"/>
      <c r="DV118" s="998" t="s">
        <v>122</v>
      </c>
      <c r="DW118" s="999"/>
      <c r="DX118" s="999"/>
      <c r="DY118" s="999"/>
      <c r="DZ118" s="1000"/>
    </row>
    <row r="119" spans="1:130" s="218" customFormat="1" ht="26.25" customHeight="1" x14ac:dyDescent="0.15">
      <c r="A119" s="1092" t="s">
        <v>416</v>
      </c>
      <c r="B119" s="983"/>
      <c r="C119" s="965" t="s">
        <v>417</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122</v>
      </c>
      <c r="AB119" s="936"/>
      <c r="AC119" s="936"/>
      <c r="AD119" s="936"/>
      <c r="AE119" s="937"/>
      <c r="AF119" s="938" t="s">
        <v>122</v>
      </c>
      <c r="AG119" s="936"/>
      <c r="AH119" s="936"/>
      <c r="AI119" s="936"/>
      <c r="AJ119" s="937"/>
      <c r="AK119" s="938" t="s">
        <v>122</v>
      </c>
      <c r="AL119" s="936"/>
      <c r="AM119" s="936"/>
      <c r="AN119" s="936"/>
      <c r="AO119" s="937"/>
      <c r="AP119" s="939" t="s">
        <v>122</v>
      </c>
      <c r="AQ119" s="940"/>
      <c r="AR119" s="940"/>
      <c r="AS119" s="940"/>
      <c r="AT119" s="941"/>
      <c r="AU119" s="946"/>
      <c r="AV119" s="947"/>
      <c r="AW119" s="947"/>
      <c r="AX119" s="947"/>
      <c r="AY119" s="947"/>
      <c r="AZ119" s="239" t="s">
        <v>177</v>
      </c>
      <c r="BA119" s="239"/>
      <c r="BB119" s="239"/>
      <c r="BC119" s="239"/>
      <c r="BD119" s="239"/>
      <c r="BE119" s="239"/>
      <c r="BF119" s="239"/>
      <c r="BG119" s="239"/>
      <c r="BH119" s="239"/>
      <c r="BI119" s="239"/>
      <c r="BJ119" s="239"/>
      <c r="BK119" s="239"/>
      <c r="BL119" s="239"/>
      <c r="BM119" s="239"/>
      <c r="BN119" s="239"/>
      <c r="BO119" s="1013" t="s">
        <v>442</v>
      </c>
      <c r="BP119" s="1041"/>
      <c r="BQ119" s="1035">
        <v>30116191</v>
      </c>
      <c r="BR119" s="1036"/>
      <c r="BS119" s="1036"/>
      <c r="BT119" s="1036"/>
      <c r="BU119" s="1036"/>
      <c r="BV119" s="1036">
        <v>29153146</v>
      </c>
      <c r="BW119" s="1036"/>
      <c r="BX119" s="1036"/>
      <c r="BY119" s="1036"/>
      <c r="BZ119" s="1036"/>
      <c r="CA119" s="1036">
        <v>28916063</v>
      </c>
      <c r="CB119" s="1036"/>
      <c r="CC119" s="1036"/>
      <c r="CD119" s="1036"/>
      <c r="CE119" s="1036"/>
      <c r="CF119" s="1037"/>
      <c r="CG119" s="1038"/>
      <c r="CH119" s="1038"/>
      <c r="CI119" s="1038"/>
      <c r="CJ119" s="1039"/>
      <c r="CK119" s="986"/>
      <c r="CL119" s="987"/>
      <c r="CM119" s="1009" t="s">
        <v>443</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t="s">
        <v>122</v>
      </c>
      <c r="DH119" s="1022"/>
      <c r="DI119" s="1022"/>
      <c r="DJ119" s="1022"/>
      <c r="DK119" s="1023"/>
      <c r="DL119" s="1021" t="s">
        <v>122</v>
      </c>
      <c r="DM119" s="1022"/>
      <c r="DN119" s="1022"/>
      <c r="DO119" s="1022"/>
      <c r="DP119" s="1023"/>
      <c r="DQ119" s="1021" t="s">
        <v>122</v>
      </c>
      <c r="DR119" s="1022"/>
      <c r="DS119" s="1022"/>
      <c r="DT119" s="1022"/>
      <c r="DU119" s="1023"/>
      <c r="DV119" s="1024" t="s">
        <v>122</v>
      </c>
      <c r="DW119" s="1025"/>
      <c r="DX119" s="1025"/>
      <c r="DY119" s="1025"/>
      <c r="DZ119" s="1026"/>
    </row>
    <row r="120" spans="1:130" s="218" customFormat="1" ht="26.25" customHeight="1" x14ac:dyDescent="0.15">
      <c r="A120" s="1093"/>
      <c r="B120" s="985"/>
      <c r="C120" s="958" t="s">
        <v>420</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122</v>
      </c>
      <c r="AB120" s="995"/>
      <c r="AC120" s="995"/>
      <c r="AD120" s="995"/>
      <c r="AE120" s="996"/>
      <c r="AF120" s="997" t="s">
        <v>122</v>
      </c>
      <c r="AG120" s="995"/>
      <c r="AH120" s="995"/>
      <c r="AI120" s="995"/>
      <c r="AJ120" s="996"/>
      <c r="AK120" s="997" t="s">
        <v>122</v>
      </c>
      <c r="AL120" s="995"/>
      <c r="AM120" s="995"/>
      <c r="AN120" s="995"/>
      <c r="AO120" s="996"/>
      <c r="AP120" s="998" t="s">
        <v>122</v>
      </c>
      <c r="AQ120" s="999"/>
      <c r="AR120" s="999"/>
      <c r="AS120" s="999"/>
      <c r="AT120" s="1000"/>
      <c r="AU120" s="1027" t="s">
        <v>444</v>
      </c>
      <c r="AV120" s="1028"/>
      <c r="AW120" s="1028"/>
      <c r="AX120" s="1028"/>
      <c r="AY120" s="1029"/>
      <c r="AZ120" s="965" t="s">
        <v>445</v>
      </c>
      <c r="BA120" s="933"/>
      <c r="BB120" s="933"/>
      <c r="BC120" s="933"/>
      <c r="BD120" s="933"/>
      <c r="BE120" s="933"/>
      <c r="BF120" s="933"/>
      <c r="BG120" s="933"/>
      <c r="BH120" s="933"/>
      <c r="BI120" s="933"/>
      <c r="BJ120" s="933"/>
      <c r="BK120" s="933"/>
      <c r="BL120" s="933"/>
      <c r="BM120" s="933"/>
      <c r="BN120" s="933"/>
      <c r="BO120" s="933"/>
      <c r="BP120" s="934"/>
      <c r="BQ120" s="966">
        <v>8240381</v>
      </c>
      <c r="BR120" s="967"/>
      <c r="BS120" s="967"/>
      <c r="BT120" s="967"/>
      <c r="BU120" s="967"/>
      <c r="BV120" s="967">
        <v>8191179</v>
      </c>
      <c r="BW120" s="967"/>
      <c r="BX120" s="967"/>
      <c r="BY120" s="967"/>
      <c r="BZ120" s="967"/>
      <c r="CA120" s="967">
        <v>7921953</v>
      </c>
      <c r="CB120" s="967"/>
      <c r="CC120" s="967"/>
      <c r="CD120" s="967"/>
      <c r="CE120" s="967"/>
      <c r="CF120" s="980">
        <v>67</v>
      </c>
      <c r="CG120" s="981"/>
      <c r="CH120" s="981"/>
      <c r="CI120" s="981"/>
      <c r="CJ120" s="981"/>
      <c r="CK120" s="1042" t="s">
        <v>446</v>
      </c>
      <c r="CL120" s="1043"/>
      <c r="CM120" s="1043"/>
      <c r="CN120" s="1043"/>
      <c r="CO120" s="1044"/>
      <c r="CP120" s="1050" t="s">
        <v>395</v>
      </c>
      <c r="CQ120" s="1051"/>
      <c r="CR120" s="1051"/>
      <c r="CS120" s="1051"/>
      <c r="CT120" s="1051"/>
      <c r="CU120" s="1051"/>
      <c r="CV120" s="1051"/>
      <c r="CW120" s="1051"/>
      <c r="CX120" s="1051"/>
      <c r="CY120" s="1051"/>
      <c r="CZ120" s="1051"/>
      <c r="DA120" s="1051"/>
      <c r="DB120" s="1051"/>
      <c r="DC120" s="1051"/>
      <c r="DD120" s="1051"/>
      <c r="DE120" s="1051"/>
      <c r="DF120" s="1052"/>
      <c r="DG120" s="966">
        <v>9911200</v>
      </c>
      <c r="DH120" s="967"/>
      <c r="DI120" s="967"/>
      <c r="DJ120" s="967"/>
      <c r="DK120" s="967"/>
      <c r="DL120" s="967">
        <v>9532725</v>
      </c>
      <c r="DM120" s="967"/>
      <c r="DN120" s="967"/>
      <c r="DO120" s="967"/>
      <c r="DP120" s="967"/>
      <c r="DQ120" s="967">
        <v>9581803</v>
      </c>
      <c r="DR120" s="967"/>
      <c r="DS120" s="967"/>
      <c r="DT120" s="967"/>
      <c r="DU120" s="967"/>
      <c r="DV120" s="968">
        <v>81.099999999999994</v>
      </c>
      <c r="DW120" s="968"/>
      <c r="DX120" s="968"/>
      <c r="DY120" s="968"/>
      <c r="DZ120" s="969"/>
    </row>
    <row r="121" spans="1:130" s="218" customFormat="1" ht="26.25" customHeight="1" x14ac:dyDescent="0.15">
      <c r="A121" s="1093"/>
      <c r="B121" s="985"/>
      <c r="C121" s="1010" t="s">
        <v>447</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122</v>
      </c>
      <c r="AB121" s="995"/>
      <c r="AC121" s="995"/>
      <c r="AD121" s="995"/>
      <c r="AE121" s="996"/>
      <c r="AF121" s="997" t="s">
        <v>122</v>
      </c>
      <c r="AG121" s="995"/>
      <c r="AH121" s="995"/>
      <c r="AI121" s="995"/>
      <c r="AJ121" s="996"/>
      <c r="AK121" s="997" t="s">
        <v>122</v>
      </c>
      <c r="AL121" s="995"/>
      <c r="AM121" s="995"/>
      <c r="AN121" s="995"/>
      <c r="AO121" s="996"/>
      <c r="AP121" s="998" t="s">
        <v>122</v>
      </c>
      <c r="AQ121" s="999"/>
      <c r="AR121" s="999"/>
      <c r="AS121" s="999"/>
      <c r="AT121" s="1000"/>
      <c r="AU121" s="1030"/>
      <c r="AV121" s="1031"/>
      <c r="AW121" s="1031"/>
      <c r="AX121" s="1031"/>
      <c r="AY121" s="1032"/>
      <c r="AZ121" s="958" t="s">
        <v>448</v>
      </c>
      <c r="BA121" s="959"/>
      <c r="BB121" s="959"/>
      <c r="BC121" s="959"/>
      <c r="BD121" s="959"/>
      <c r="BE121" s="959"/>
      <c r="BF121" s="959"/>
      <c r="BG121" s="959"/>
      <c r="BH121" s="959"/>
      <c r="BI121" s="959"/>
      <c r="BJ121" s="959"/>
      <c r="BK121" s="959"/>
      <c r="BL121" s="959"/>
      <c r="BM121" s="959"/>
      <c r="BN121" s="959"/>
      <c r="BO121" s="959"/>
      <c r="BP121" s="960"/>
      <c r="BQ121" s="961">
        <v>3703587</v>
      </c>
      <c r="BR121" s="962"/>
      <c r="BS121" s="962"/>
      <c r="BT121" s="962"/>
      <c r="BU121" s="962"/>
      <c r="BV121" s="962">
        <v>3873481</v>
      </c>
      <c r="BW121" s="962"/>
      <c r="BX121" s="962"/>
      <c r="BY121" s="962"/>
      <c r="BZ121" s="962"/>
      <c r="CA121" s="962">
        <v>4306045</v>
      </c>
      <c r="CB121" s="962"/>
      <c r="CC121" s="962"/>
      <c r="CD121" s="962"/>
      <c r="CE121" s="962"/>
      <c r="CF121" s="956">
        <v>36.4</v>
      </c>
      <c r="CG121" s="957"/>
      <c r="CH121" s="957"/>
      <c r="CI121" s="957"/>
      <c r="CJ121" s="957"/>
      <c r="CK121" s="1045"/>
      <c r="CL121" s="1046"/>
      <c r="CM121" s="1046"/>
      <c r="CN121" s="1046"/>
      <c r="CO121" s="1047"/>
      <c r="CP121" s="1055" t="s">
        <v>391</v>
      </c>
      <c r="CQ121" s="1056"/>
      <c r="CR121" s="1056"/>
      <c r="CS121" s="1056"/>
      <c r="CT121" s="1056"/>
      <c r="CU121" s="1056"/>
      <c r="CV121" s="1056"/>
      <c r="CW121" s="1056"/>
      <c r="CX121" s="1056"/>
      <c r="CY121" s="1056"/>
      <c r="CZ121" s="1056"/>
      <c r="DA121" s="1056"/>
      <c r="DB121" s="1056"/>
      <c r="DC121" s="1056"/>
      <c r="DD121" s="1056"/>
      <c r="DE121" s="1056"/>
      <c r="DF121" s="1057"/>
      <c r="DG121" s="961" t="s">
        <v>122</v>
      </c>
      <c r="DH121" s="962"/>
      <c r="DI121" s="962"/>
      <c r="DJ121" s="962"/>
      <c r="DK121" s="962"/>
      <c r="DL121" s="962" t="s">
        <v>122</v>
      </c>
      <c r="DM121" s="962"/>
      <c r="DN121" s="962"/>
      <c r="DO121" s="962"/>
      <c r="DP121" s="962"/>
      <c r="DQ121" s="962" t="s">
        <v>122</v>
      </c>
      <c r="DR121" s="962"/>
      <c r="DS121" s="962"/>
      <c r="DT121" s="962"/>
      <c r="DU121" s="962"/>
      <c r="DV121" s="963" t="s">
        <v>122</v>
      </c>
      <c r="DW121" s="963"/>
      <c r="DX121" s="963"/>
      <c r="DY121" s="963"/>
      <c r="DZ121" s="964"/>
    </row>
    <row r="122" spans="1:130" s="218" customFormat="1" ht="26.25" customHeight="1" x14ac:dyDescent="0.15">
      <c r="A122" s="1093"/>
      <c r="B122" s="985"/>
      <c r="C122" s="958" t="s">
        <v>430</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122</v>
      </c>
      <c r="AB122" s="995"/>
      <c r="AC122" s="995"/>
      <c r="AD122" s="995"/>
      <c r="AE122" s="996"/>
      <c r="AF122" s="997" t="s">
        <v>122</v>
      </c>
      <c r="AG122" s="995"/>
      <c r="AH122" s="995"/>
      <c r="AI122" s="995"/>
      <c r="AJ122" s="996"/>
      <c r="AK122" s="997" t="s">
        <v>122</v>
      </c>
      <c r="AL122" s="995"/>
      <c r="AM122" s="995"/>
      <c r="AN122" s="995"/>
      <c r="AO122" s="996"/>
      <c r="AP122" s="998" t="s">
        <v>122</v>
      </c>
      <c r="AQ122" s="999"/>
      <c r="AR122" s="999"/>
      <c r="AS122" s="999"/>
      <c r="AT122" s="1000"/>
      <c r="AU122" s="1030"/>
      <c r="AV122" s="1031"/>
      <c r="AW122" s="1031"/>
      <c r="AX122" s="1031"/>
      <c r="AY122" s="1032"/>
      <c r="AZ122" s="1009" t="s">
        <v>449</v>
      </c>
      <c r="BA122" s="1001"/>
      <c r="BB122" s="1001"/>
      <c r="BC122" s="1001"/>
      <c r="BD122" s="1001"/>
      <c r="BE122" s="1001"/>
      <c r="BF122" s="1001"/>
      <c r="BG122" s="1001"/>
      <c r="BH122" s="1001"/>
      <c r="BI122" s="1001"/>
      <c r="BJ122" s="1001"/>
      <c r="BK122" s="1001"/>
      <c r="BL122" s="1001"/>
      <c r="BM122" s="1001"/>
      <c r="BN122" s="1001"/>
      <c r="BO122" s="1001"/>
      <c r="BP122" s="1002"/>
      <c r="BQ122" s="1035">
        <v>21132668</v>
      </c>
      <c r="BR122" s="1036"/>
      <c r="BS122" s="1036"/>
      <c r="BT122" s="1036"/>
      <c r="BU122" s="1036"/>
      <c r="BV122" s="1036">
        <v>20387489</v>
      </c>
      <c r="BW122" s="1036"/>
      <c r="BX122" s="1036"/>
      <c r="BY122" s="1036"/>
      <c r="BZ122" s="1036"/>
      <c r="CA122" s="1036">
        <v>19734897</v>
      </c>
      <c r="CB122" s="1036"/>
      <c r="CC122" s="1036"/>
      <c r="CD122" s="1036"/>
      <c r="CE122" s="1036"/>
      <c r="CF122" s="1053">
        <v>167</v>
      </c>
      <c r="CG122" s="1054"/>
      <c r="CH122" s="1054"/>
      <c r="CI122" s="1054"/>
      <c r="CJ122" s="1054"/>
      <c r="CK122" s="1045"/>
      <c r="CL122" s="1046"/>
      <c r="CM122" s="1046"/>
      <c r="CN122" s="1046"/>
      <c r="CO122" s="1047"/>
      <c r="CP122" s="1055" t="s">
        <v>392</v>
      </c>
      <c r="CQ122" s="1056"/>
      <c r="CR122" s="1056"/>
      <c r="CS122" s="1056"/>
      <c r="CT122" s="1056"/>
      <c r="CU122" s="1056"/>
      <c r="CV122" s="1056"/>
      <c r="CW122" s="1056"/>
      <c r="CX122" s="1056"/>
      <c r="CY122" s="1056"/>
      <c r="CZ122" s="1056"/>
      <c r="DA122" s="1056"/>
      <c r="DB122" s="1056"/>
      <c r="DC122" s="1056"/>
      <c r="DD122" s="1056"/>
      <c r="DE122" s="1056"/>
      <c r="DF122" s="1057"/>
      <c r="DG122" s="961" t="s">
        <v>122</v>
      </c>
      <c r="DH122" s="962"/>
      <c r="DI122" s="962"/>
      <c r="DJ122" s="962"/>
      <c r="DK122" s="962"/>
      <c r="DL122" s="962" t="s">
        <v>122</v>
      </c>
      <c r="DM122" s="962"/>
      <c r="DN122" s="962"/>
      <c r="DO122" s="962"/>
      <c r="DP122" s="962"/>
      <c r="DQ122" s="962" t="s">
        <v>122</v>
      </c>
      <c r="DR122" s="962"/>
      <c r="DS122" s="962"/>
      <c r="DT122" s="962"/>
      <c r="DU122" s="962"/>
      <c r="DV122" s="963" t="s">
        <v>122</v>
      </c>
      <c r="DW122" s="963"/>
      <c r="DX122" s="963"/>
      <c r="DY122" s="963"/>
      <c r="DZ122" s="964"/>
    </row>
    <row r="123" spans="1:130" s="218" customFormat="1" ht="26.25" customHeight="1" x14ac:dyDescent="0.15">
      <c r="A123" s="1093"/>
      <c r="B123" s="985"/>
      <c r="C123" s="958" t="s">
        <v>436</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122</v>
      </c>
      <c r="AB123" s="995"/>
      <c r="AC123" s="995"/>
      <c r="AD123" s="995"/>
      <c r="AE123" s="996"/>
      <c r="AF123" s="997" t="s">
        <v>122</v>
      </c>
      <c r="AG123" s="995"/>
      <c r="AH123" s="995"/>
      <c r="AI123" s="995"/>
      <c r="AJ123" s="996"/>
      <c r="AK123" s="997" t="s">
        <v>122</v>
      </c>
      <c r="AL123" s="995"/>
      <c r="AM123" s="995"/>
      <c r="AN123" s="995"/>
      <c r="AO123" s="996"/>
      <c r="AP123" s="998" t="s">
        <v>122</v>
      </c>
      <c r="AQ123" s="999"/>
      <c r="AR123" s="999"/>
      <c r="AS123" s="999"/>
      <c r="AT123" s="1000"/>
      <c r="AU123" s="1033"/>
      <c r="AV123" s="1034"/>
      <c r="AW123" s="1034"/>
      <c r="AX123" s="1034"/>
      <c r="AY123" s="1034"/>
      <c r="AZ123" s="239" t="s">
        <v>177</v>
      </c>
      <c r="BA123" s="239"/>
      <c r="BB123" s="239"/>
      <c r="BC123" s="239"/>
      <c r="BD123" s="239"/>
      <c r="BE123" s="239"/>
      <c r="BF123" s="239"/>
      <c r="BG123" s="239"/>
      <c r="BH123" s="239"/>
      <c r="BI123" s="239"/>
      <c r="BJ123" s="239"/>
      <c r="BK123" s="239"/>
      <c r="BL123" s="239"/>
      <c r="BM123" s="239"/>
      <c r="BN123" s="239"/>
      <c r="BO123" s="1013" t="s">
        <v>450</v>
      </c>
      <c r="BP123" s="1041"/>
      <c r="BQ123" s="1099">
        <v>33076636</v>
      </c>
      <c r="BR123" s="1100"/>
      <c r="BS123" s="1100"/>
      <c r="BT123" s="1100"/>
      <c r="BU123" s="1100"/>
      <c r="BV123" s="1100">
        <v>32452149</v>
      </c>
      <c r="BW123" s="1100"/>
      <c r="BX123" s="1100"/>
      <c r="BY123" s="1100"/>
      <c r="BZ123" s="1100"/>
      <c r="CA123" s="1100">
        <v>31962895</v>
      </c>
      <c r="CB123" s="1100"/>
      <c r="CC123" s="1100"/>
      <c r="CD123" s="1100"/>
      <c r="CE123" s="1100"/>
      <c r="CF123" s="1037"/>
      <c r="CG123" s="1038"/>
      <c r="CH123" s="1038"/>
      <c r="CI123" s="1038"/>
      <c r="CJ123" s="1039"/>
      <c r="CK123" s="1045"/>
      <c r="CL123" s="1046"/>
      <c r="CM123" s="1046"/>
      <c r="CN123" s="1046"/>
      <c r="CO123" s="1047"/>
      <c r="CP123" s="1055" t="s">
        <v>390</v>
      </c>
      <c r="CQ123" s="1056"/>
      <c r="CR123" s="1056"/>
      <c r="CS123" s="1056"/>
      <c r="CT123" s="1056"/>
      <c r="CU123" s="1056"/>
      <c r="CV123" s="1056"/>
      <c r="CW123" s="1056"/>
      <c r="CX123" s="1056"/>
      <c r="CY123" s="1056"/>
      <c r="CZ123" s="1056"/>
      <c r="DA123" s="1056"/>
      <c r="DB123" s="1056"/>
      <c r="DC123" s="1056"/>
      <c r="DD123" s="1056"/>
      <c r="DE123" s="1056"/>
      <c r="DF123" s="1057"/>
      <c r="DG123" s="994" t="s">
        <v>122</v>
      </c>
      <c r="DH123" s="995"/>
      <c r="DI123" s="995"/>
      <c r="DJ123" s="995"/>
      <c r="DK123" s="996"/>
      <c r="DL123" s="997" t="s">
        <v>122</v>
      </c>
      <c r="DM123" s="995"/>
      <c r="DN123" s="995"/>
      <c r="DO123" s="995"/>
      <c r="DP123" s="996"/>
      <c r="DQ123" s="997" t="s">
        <v>122</v>
      </c>
      <c r="DR123" s="995"/>
      <c r="DS123" s="995"/>
      <c r="DT123" s="995"/>
      <c r="DU123" s="996"/>
      <c r="DV123" s="998" t="s">
        <v>122</v>
      </c>
      <c r="DW123" s="999"/>
      <c r="DX123" s="999"/>
      <c r="DY123" s="999"/>
      <c r="DZ123" s="1000"/>
    </row>
    <row r="124" spans="1:130" s="218" customFormat="1" ht="26.25" customHeight="1" thickBot="1" x14ac:dyDescent="0.2">
      <c r="A124" s="1093"/>
      <c r="B124" s="985"/>
      <c r="C124" s="958" t="s">
        <v>439</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122</v>
      </c>
      <c r="AB124" s="995"/>
      <c r="AC124" s="995"/>
      <c r="AD124" s="995"/>
      <c r="AE124" s="996"/>
      <c r="AF124" s="997" t="s">
        <v>122</v>
      </c>
      <c r="AG124" s="995"/>
      <c r="AH124" s="995"/>
      <c r="AI124" s="995"/>
      <c r="AJ124" s="996"/>
      <c r="AK124" s="997" t="s">
        <v>122</v>
      </c>
      <c r="AL124" s="995"/>
      <c r="AM124" s="995"/>
      <c r="AN124" s="995"/>
      <c r="AO124" s="996"/>
      <c r="AP124" s="998" t="s">
        <v>122</v>
      </c>
      <c r="AQ124" s="999"/>
      <c r="AR124" s="999"/>
      <c r="AS124" s="999"/>
      <c r="AT124" s="1000"/>
      <c r="AU124" s="1095" t="s">
        <v>451</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t="s">
        <v>122</v>
      </c>
      <c r="BR124" s="1063"/>
      <c r="BS124" s="1063"/>
      <c r="BT124" s="1063"/>
      <c r="BU124" s="1063"/>
      <c r="BV124" s="1063" t="s">
        <v>122</v>
      </c>
      <c r="BW124" s="1063"/>
      <c r="BX124" s="1063"/>
      <c r="BY124" s="1063"/>
      <c r="BZ124" s="1063"/>
      <c r="CA124" s="1063" t="s">
        <v>122</v>
      </c>
      <c r="CB124" s="1063"/>
      <c r="CC124" s="1063"/>
      <c r="CD124" s="1063"/>
      <c r="CE124" s="1063"/>
      <c r="CF124" s="1064"/>
      <c r="CG124" s="1065"/>
      <c r="CH124" s="1065"/>
      <c r="CI124" s="1065"/>
      <c r="CJ124" s="1066"/>
      <c r="CK124" s="1048"/>
      <c r="CL124" s="1048"/>
      <c r="CM124" s="1048"/>
      <c r="CN124" s="1048"/>
      <c r="CO124" s="1049"/>
      <c r="CP124" s="1055" t="s">
        <v>452</v>
      </c>
      <c r="CQ124" s="1056"/>
      <c r="CR124" s="1056"/>
      <c r="CS124" s="1056"/>
      <c r="CT124" s="1056"/>
      <c r="CU124" s="1056"/>
      <c r="CV124" s="1056"/>
      <c r="CW124" s="1056"/>
      <c r="CX124" s="1056"/>
      <c r="CY124" s="1056"/>
      <c r="CZ124" s="1056"/>
      <c r="DA124" s="1056"/>
      <c r="DB124" s="1056"/>
      <c r="DC124" s="1056"/>
      <c r="DD124" s="1056"/>
      <c r="DE124" s="1056"/>
      <c r="DF124" s="1057"/>
      <c r="DG124" s="1040" t="s">
        <v>122</v>
      </c>
      <c r="DH124" s="1022"/>
      <c r="DI124" s="1022"/>
      <c r="DJ124" s="1022"/>
      <c r="DK124" s="1023"/>
      <c r="DL124" s="1021" t="s">
        <v>122</v>
      </c>
      <c r="DM124" s="1022"/>
      <c r="DN124" s="1022"/>
      <c r="DO124" s="1022"/>
      <c r="DP124" s="1023"/>
      <c r="DQ124" s="1021" t="s">
        <v>122</v>
      </c>
      <c r="DR124" s="1022"/>
      <c r="DS124" s="1022"/>
      <c r="DT124" s="1022"/>
      <c r="DU124" s="1023"/>
      <c r="DV124" s="1024" t="s">
        <v>122</v>
      </c>
      <c r="DW124" s="1025"/>
      <c r="DX124" s="1025"/>
      <c r="DY124" s="1025"/>
      <c r="DZ124" s="1026"/>
    </row>
    <row r="125" spans="1:130" s="218" customFormat="1" ht="26.25" customHeight="1" x14ac:dyDescent="0.15">
      <c r="A125" s="1093"/>
      <c r="B125" s="985"/>
      <c r="C125" s="958" t="s">
        <v>441</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122</v>
      </c>
      <c r="AB125" s="995"/>
      <c r="AC125" s="995"/>
      <c r="AD125" s="995"/>
      <c r="AE125" s="996"/>
      <c r="AF125" s="997" t="s">
        <v>122</v>
      </c>
      <c r="AG125" s="995"/>
      <c r="AH125" s="995"/>
      <c r="AI125" s="995"/>
      <c r="AJ125" s="996"/>
      <c r="AK125" s="997" t="s">
        <v>122</v>
      </c>
      <c r="AL125" s="995"/>
      <c r="AM125" s="995"/>
      <c r="AN125" s="995"/>
      <c r="AO125" s="996"/>
      <c r="AP125" s="998" t="s">
        <v>122</v>
      </c>
      <c r="AQ125" s="999"/>
      <c r="AR125" s="999"/>
      <c r="AS125" s="999"/>
      <c r="AT125" s="1000"/>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8" t="s">
        <v>453</v>
      </c>
      <c r="CL125" s="1043"/>
      <c r="CM125" s="1043"/>
      <c r="CN125" s="1043"/>
      <c r="CO125" s="1044"/>
      <c r="CP125" s="965" t="s">
        <v>454</v>
      </c>
      <c r="CQ125" s="933"/>
      <c r="CR125" s="933"/>
      <c r="CS125" s="933"/>
      <c r="CT125" s="933"/>
      <c r="CU125" s="933"/>
      <c r="CV125" s="933"/>
      <c r="CW125" s="933"/>
      <c r="CX125" s="933"/>
      <c r="CY125" s="933"/>
      <c r="CZ125" s="933"/>
      <c r="DA125" s="933"/>
      <c r="DB125" s="933"/>
      <c r="DC125" s="933"/>
      <c r="DD125" s="933"/>
      <c r="DE125" s="933"/>
      <c r="DF125" s="934"/>
      <c r="DG125" s="966" t="s">
        <v>122</v>
      </c>
      <c r="DH125" s="967"/>
      <c r="DI125" s="967"/>
      <c r="DJ125" s="967"/>
      <c r="DK125" s="967"/>
      <c r="DL125" s="967" t="s">
        <v>122</v>
      </c>
      <c r="DM125" s="967"/>
      <c r="DN125" s="967"/>
      <c r="DO125" s="967"/>
      <c r="DP125" s="967"/>
      <c r="DQ125" s="967" t="s">
        <v>122</v>
      </c>
      <c r="DR125" s="967"/>
      <c r="DS125" s="967"/>
      <c r="DT125" s="967"/>
      <c r="DU125" s="967"/>
      <c r="DV125" s="968" t="s">
        <v>122</v>
      </c>
      <c r="DW125" s="968"/>
      <c r="DX125" s="968"/>
      <c r="DY125" s="968"/>
      <c r="DZ125" s="969"/>
    </row>
    <row r="126" spans="1:130" s="218" customFormat="1" ht="26.25" customHeight="1" thickBot="1" x14ac:dyDescent="0.2">
      <c r="A126" s="1093"/>
      <c r="B126" s="985"/>
      <c r="C126" s="958" t="s">
        <v>443</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t="s">
        <v>122</v>
      </c>
      <c r="AB126" s="995"/>
      <c r="AC126" s="995"/>
      <c r="AD126" s="995"/>
      <c r="AE126" s="996"/>
      <c r="AF126" s="997" t="s">
        <v>122</v>
      </c>
      <c r="AG126" s="995"/>
      <c r="AH126" s="995"/>
      <c r="AI126" s="995"/>
      <c r="AJ126" s="996"/>
      <c r="AK126" s="997" t="s">
        <v>122</v>
      </c>
      <c r="AL126" s="995"/>
      <c r="AM126" s="995"/>
      <c r="AN126" s="995"/>
      <c r="AO126" s="996"/>
      <c r="AP126" s="998" t="s">
        <v>122</v>
      </c>
      <c r="AQ126" s="999"/>
      <c r="AR126" s="999"/>
      <c r="AS126" s="999"/>
      <c r="AT126" s="1000"/>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9"/>
      <c r="CL126" s="1046"/>
      <c r="CM126" s="1046"/>
      <c r="CN126" s="1046"/>
      <c r="CO126" s="1047"/>
      <c r="CP126" s="958" t="s">
        <v>455</v>
      </c>
      <c r="CQ126" s="959"/>
      <c r="CR126" s="959"/>
      <c r="CS126" s="959"/>
      <c r="CT126" s="959"/>
      <c r="CU126" s="959"/>
      <c r="CV126" s="959"/>
      <c r="CW126" s="959"/>
      <c r="CX126" s="959"/>
      <c r="CY126" s="959"/>
      <c r="CZ126" s="959"/>
      <c r="DA126" s="959"/>
      <c r="DB126" s="959"/>
      <c r="DC126" s="959"/>
      <c r="DD126" s="959"/>
      <c r="DE126" s="959"/>
      <c r="DF126" s="960"/>
      <c r="DG126" s="961" t="s">
        <v>122</v>
      </c>
      <c r="DH126" s="962"/>
      <c r="DI126" s="962"/>
      <c r="DJ126" s="962"/>
      <c r="DK126" s="962"/>
      <c r="DL126" s="962" t="s">
        <v>122</v>
      </c>
      <c r="DM126" s="962"/>
      <c r="DN126" s="962"/>
      <c r="DO126" s="962"/>
      <c r="DP126" s="962"/>
      <c r="DQ126" s="962" t="s">
        <v>122</v>
      </c>
      <c r="DR126" s="962"/>
      <c r="DS126" s="962"/>
      <c r="DT126" s="962"/>
      <c r="DU126" s="962"/>
      <c r="DV126" s="963" t="s">
        <v>122</v>
      </c>
      <c r="DW126" s="963"/>
      <c r="DX126" s="963"/>
      <c r="DY126" s="963"/>
      <c r="DZ126" s="964"/>
    </row>
    <row r="127" spans="1:130" s="218" customFormat="1" ht="26.25" customHeight="1" x14ac:dyDescent="0.15">
      <c r="A127" s="1094"/>
      <c r="B127" s="987"/>
      <c r="C127" s="1009" t="s">
        <v>456</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t="s">
        <v>122</v>
      </c>
      <c r="AB127" s="995"/>
      <c r="AC127" s="995"/>
      <c r="AD127" s="995"/>
      <c r="AE127" s="996"/>
      <c r="AF127" s="997" t="s">
        <v>122</v>
      </c>
      <c r="AG127" s="995"/>
      <c r="AH127" s="995"/>
      <c r="AI127" s="995"/>
      <c r="AJ127" s="996"/>
      <c r="AK127" s="997" t="s">
        <v>122</v>
      </c>
      <c r="AL127" s="995"/>
      <c r="AM127" s="995"/>
      <c r="AN127" s="995"/>
      <c r="AO127" s="996"/>
      <c r="AP127" s="998" t="s">
        <v>122</v>
      </c>
      <c r="AQ127" s="999"/>
      <c r="AR127" s="999"/>
      <c r="AS127" s="999"/>
      <c r="AT127" s="1000"/>
      <c r="AU127" s="220"/>
      <c r="AV127" s="220"/>
      <c r="AW127" s="220"/>
      <c r="AX127" s="1067" t="s">
        <v>457</v>
      </c>
      <c r="AY127" s="1068"/>
      <c r="AZ127" s="1068"/>
      <c r="BA127" s="1068"/>
      <c r="BB127" s="1068"/>
      <c r="BC127" s="1068"/>
      <c r="BD127" s="1068"/>
      <c r="BE127" s="1069"/>
      <c r="BF127" s="1070" t="s">
        <v>458</v>
      </c>
      <c r="BG127" s="1068"/>
      <c r="BH127" s="1068"/>
      <c r="BI127" s="1068"/>
      <c r="BJ127" s="1068"/>
      <c r="BK127" s="1068"/>
      <c r="BL127" s="1069"/>
      <c r="BM127" s="1070" t="s">
        <v>459</v>
      </c>
      <c r="BN127" s="1068"/>
      <c r="BO127" s="1068"/>
      <c r="BP127" s="1068"/>
      <c r="BQ127" s="1068"/>
      <c r="BR127" s="1068"/>
      <c r="BS127" s="1069"/>
      <c r="BT127" s="1070" t="s">
        <v>460</v>
      </c>
      <c r="BU127" s="1068"/>
      <c r="BV127" s="1068"/>
      <c r="BW127" s="1068"/>
      <c r="BX127" s="1068"/>
      <c r="BY127" s="1068"/>
      <c r="BZ127" s="1091"/>
      <c r="CA127" s="220"/>
      <c r="CB127" s="220"/>
      <c r="CC127" s="220"/>
      <c r="CD127" s="243"/>
      <c r="CE127" s="243"/>
      <c r="CF127" s="243"/>
      <c r="CG127" s="220"/>
      <c r="CH127" s="220"/>
      <c r="CI127" s="220"/>
      <c r="CJ127" s="242"/>
      <c r="CK127" s="1059"/>
      <c r="CL127" s="1046"/>
      <c r="CM127" s="1046"/>
      <c r="CN127" s="1046"/>
      <c r="CO127" s="1047"/>
      <c r="CP127" s="958" t="s">
        <v>461</v>
      </c>
      <c r="CQ127" s="959"/>
      <c r="CR127" s="959"/>
      <c r="CS127" s="959"/>
      <c r="CT127" s="959"/>
      <c r="CU127" s="959"/>
      <c r="CV127" s="959"/>
      <c r="CW127" s="959"/>
      <c r="CX127" s="959"/>
      <c r="CY127" s="959"/>
      <c r="CZ127" s="959"/>
      <c r="DA127" s="959"/>
      <c r="DB127" s="959"/>
      <c r="DC127" s="959"/>
      <c r="DD127" s="959"/>
      <c r="DE127" s="959"/>
      <c r="DF127" s="960"/>
      <c r="DG127" s="961" t="s">
        <v>122</v>
      </c>
      <c r="DH127" s="962"/>
      <c r="DI127" s="962"/>
      <c r="DJ127" s="962"/>
      <c r="DK127" s="962"/>
      <c r="DL127" s="962" t="s">
        <v>122</v>
      </c>
      <c r="DM127" s="962"/>
      <c r="DN127" s="962"/>
      <c r="DO127" s="962"/>
      <c r="DP127" s="962"/>
      <c r="DQ127" s="962" t="s">
        <v>122</v>
      </c>
      <c r="DR127" s="962"/>
      <c r="DS127" s="962"/>
      <c r="DT127" s="962"/>
      <c r="DU127" s="962"/>
      <c r="DV127" s="963" t="s">
        <v>122</v>
      </c>
      <c r="DW127" s="963"/>
      <c r="DX127" s="963"/>
      <c r="DY127" s="963"/>
      <c r="DZ127" s="964"/>
    </row>
    <row r="128" spans="1:130" s="218" customFormat="1" ht="26.25" customHeight="1" thickBot="1" x14ac:dyDescent="0.2">
      <c r="A128" s="1077" t="s">
        <v>462</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463</v>
      </c>
      <c r="X128" s="1079"/>
      <c r="Y128" s="1079"/>
      <c r="Z128" s="1080"/>
      <c r="AA128" s="1081">
        <v>360557</v>
      </c>
      <c r="AB128" s="1082"/>
      <c r="AC128" s="1082"/>
      <c r="AD128" s="1082"/>
      <c r="AE128" s="1083"/>
      <c r="AF128" s="1084">
        <v>358387</v>
      </c>
      <c r="AG128" s="1082"/>
      <c r="AH128" s="1082"/>
      <c r="AI128" s="1082"/>
      <c r="AJ128" s="1083"/>
      <c r="AK128" s="1084">
        <v>359918</v>
      </c>
      <c r="AL128" s="1082"/>
      <c r="AM128" s="1082"/>
      <c r="AN128" s="1082"/>
      <c r="AO128" s="1083"/>
      <c r="AP128" s="1085"/>
      <c r="AQ128" s="1086"/>
      <c r="AR128" s="1086"/>
      <c r="AS128" s="1086"/>
      <c r="AT128" s="1087"/>
      <c r="AU128" s="220"/>
      <c r="AV128" s="220"/>
      <c r="AW128" s="220"/>
      <c r="AX128" s="932" t="s">
        <v>464</v>
      </c>
      <c r="AY128" s="933"/>
      <c r="AZ128" s="933"/>
      <c r="BA128" s="933"/>
      <c r="BB128" s="933"/>
      <c r="BC128" s="933"/>
      <c r="BD128" s="933"/>
      <c r="BE128" s="934"/>
      <c r="BF128" s="1088" t="s">
        <v>122</v>
      </c>
      <c r="BG128" s="1089"/>
      <c r="BH128" s="1089"/>
      <c r="BI128" s="1089"/>
      <c r="BJ128" s="1089"/>
      <c r="BK128" s="1089"/>
      <c r="BL128" s="1090"/>
      <c r="BM128" s="1088">
        <v>12.88</v>
      </c>
      <c r="BN128" s="1089"/>
      <c r="BO128" s="1089"/>
      <c r="BP128" s="1089"/>
      <c r="BQ128" s="1089"/>
      <c r="BR128" s="1089"/>
      <c r="BS128" s="1090"/>
      <c r="BT128" s="1088">
        <v>20</v>
      </c>
      <c r="BU128" s="1089"/>
      <c r="BV128" s="1089"/>
      <c r="BW128" s="1089"/>
      <c r="BX128" s="1089"/>
      <c r="BY128" s="1089"/>
      <c r="BZ128" s="1112"/>
      <c r="CA128" s="243"/>
      <c r="CB128" s="243"/>
      <c r="CC128" s="243"/>
      <c r="CD128" s="243"/>
      <c r="CE128" s="243"/>
      <c r="CF128" s="243"/>
      <c r="CG128" s="220"/>
      <c r="CH128" s="220"/>
      <c r="CI128" s="220"/>
      <c r="CJ128" s="242"/>
      <c r="CK128" s="1060"/>
      <c r="CL128" s="1061"/>
      <c r="CM128" s="1061"/>
      <c r="CN128" s="1061"/>
      <c r="CO128" s="1062"/>
      <c r="CP128" s="1071" t="s">
        <v>465</v>
      </c>
      <c r="CQ128" s="762"/>
      <c r="CR128" s="762"/>
      <c r="CS128" s="762"/>
      <c r="CT128" s="762"/>
      <c r="CU128" s="762"/>
      <c r="CV128" s="762"/>
      <c r="CW128" s="762"/>
      <c r="CX128" s="762"/>
      <c r="CY128" s="762"/>
      <c r="CZ128" s="762"/>
      <c r="DA128" s="762"/>
      <c r="DB128" s="762"/>
      <c r="DC128" s="762"/>
      <c r="DD128" s="762"/>
      <c r="DE128" s="762"/>
      <c r="DF128" s="1072"/>
      <c r="DG128" s="1073" t="s">
        <v>122</v>
      </c>
      <c r="DH128" s="1074"/>
      <c r="DI128" s="1074"/>
      <c r="DJ128" s="1074"/>
      <c r="DK128" s="1074"/>
      <c r="DL128" s="1074" t="s">
        <v>122</v>
      </c>
      <c r="DM128" s="1074"/>
      <c r="DN128" s="1074"/>
      <c r="DO128" s="1074"/>
      <c r="DP128" s="1074"/>
      <c r="DQ128" s="1074" t="s">
        <v>122</v>
      </c>
      <c r="DR128" s="1074"/>
      <c r="DS128" s="1074"/>
      <c r="DT128" s="1074"/>
      <c r="DU128" s="1074"/>
      <c r="DV128" s="1075" t="s">
        <v>122</v>
      </c>
      <c r="DW128" s="1075"/>
      <c r="DX128" s="1075"/>
      <c r="DY128" s="1075"/>
      <c r="DZ128" s="1076"/>
    </row>
    <row r="129" spans="1:131" s="218" customFormat="1" ht="26.25" customHeight="1" x14ac:dyDescent="0.15">
      <c r="A129" s="970" t="s">
        <v>103</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466</v>
      </c>
      <c r="X129" s="1107"/>
      <c r="Y129" s="1107"/>
      <c r="Z129" s="1108"/>
      <c r="AA129" s="994">
        <v>13206682</v>
      </c>
      <c r="AB129" s="995"/>
      <c r="AC129" s="995"/>
      <c r="AD129" s="995"/>
      <c r="AE129" s="996"/>
      <c r="AF129" s="997">
        <v>13441935</v>
      </c>
      <c r="AG129" s="995"/>
      <c r="AH129" s="995"/>
      <c r="AI129" s="995"/>
      <c r="AJ129" s="996"/>
      <c r="AK129" s="997">
        <v>13694517</v>
      </c>
      <c r="AL129" s="995"/>
      <c r="AM129" s="995"/>
      <c r="AN129" s="995"/>
      <c r="AO129" s="996"/>
      <c r="AP129" s="1109"/>
      <c r="AQ129" s="1110"/>
      <c r="AR129" s="1110"/>
      <c r="AS129" s="1110"/>
      <c r="AT129" s="1111"/>
      <c r="AU129" s="221"/>
      <c r="AV129" s="221"/>
      <c r="AW129" s="221"/>
      <c r="AX129" s="1101" t="s">
        <v>467</v>
      </c>
      <c r="AY129" s="959"/>
      <c r="AZ129" s="959"/>
      <c r="BA129" s="959"/>
      <c r="BB129" s="959"/>
      <c r="BC129" s="959"/>
      <c r="BD129" s="959"/>
      <c r="BE129" s="960"/>
      <c r="BF129" s="1102" t="s">
        <v>122</v>
      </c>
      <c r="BG129" s="1103"/>
      <c r="BH129" s="1103"/>
      <c r="BI129" s="1103"/>
      <c r="BJ129" s="1103"/>
      <c r="BK129" s="1103"/>
      <c r="BL129" s="1104"/>
      <c r="BM129" s="1102">
        <v>17.88</v>
      </c>
      <c r="BN129" s="1103"/>
      <c r="BO129" s="1103"/>
      <c r="BP129" s="1103"/>
      <c r="BQ129" s="1103"/>
      <c r="BR129" s="1103"/>
      <c r="BS129" s="1104"/>
      <c r="BT129" s="1102">
        <v>30</v>
      </c>
      <c r="BU129" s="1103"/>
      <c r="BV129" s="1103"/>
      <c r="BW129" s="1103"/>
      <c r="BX129" s="1103"/>
      <c r="BY129" s="1103"/>
      <c r="BZ129" s="110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70" t="s">
        <v>468</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469</v>
      </c>
      <c r="X130" s="1107"/>
      <c r="Y130" s="1107"/>
      <c r="Z130" s="1108"/>
      <c r="AA130" s="994">
        <v>1956643</v>
      </c>
      <c r="AB130" s="995"/>
      <c r="AC130" s="995"/>
      <c r="AD130" s="995"/>
      <c r="AE130" s="996"/>
      <c r="AF130" s="997">
        <v>1952736</v>
      </c>
      <c r="AG130" s="995"/>
      <c r="AH130" s="995"/>
      <c r="AI130" s="995"/>
      <c r="AJ130" s="996"/>
      <c r="AK130" s="997">
        <v>1877530</v>
      </c>
      <c r="AL130" s="995"/>
      <c r="AM130" s="995"/>
      <c r="AN130" s="995"/>
      <c r="AO130" s="996"/>
      <c r="AP130" s="1109"/>
      <c r="AQ130" s="1110"/>
      <c r="AR130" s="1110"/>
      <c r="AS130" s="1110"/>
      <c r="AT130" s="1111"/>
      <c r="AU130" s="221"/>
      <c r="AV130" s="221"/>
      <c r="AW130" s="221"/>
      <c r="AX130" s="1101" t="s">
        <v>470</v>
      </c>
      <c r="AY130" s="959"/>
      <c r="AZ130" s="959"/>
      <c r="BA130" s="959"/>
      <c r="BB130" s="959"/>
      <c r="BC130" s="959"/>
      <c r="BD130" s="959"/>
      <c r="BE130" s="960"/>
      <c r="BF130" s="1137">
        <v>4.0999999999999996</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471</v>
      </c>
      <c r="X131" s="1144"/>
      <c r="Y131" s="1144"/>
      <c r="Z131" s="1145"/>
      <c r="AA131" s="1040">
        <v>11250039</v>
      </c>
      <c r="AB131" s="1022"/>
      <c r="AC131" s="1022"/>
      <c r="AD131" s="1022"/>
      <c r="AE131" s="1023"/>
      <c r="AF131" s="1021">
        <v>11489199</v>
      </c>
      <c r="AG131" s="1022"/>
      <c r="AH131" s="1022"/>
      <c r="AI131" s="1022"/>
      <c r="AJ131" s="1023"/>
      <c r="AK131" s="1021">
        <v>11816987</v>
      </c>
      <c r="AL131" s="1022"/>
      <c r="AM131" s="1022"/>
      <c r="AN131" s="1022"/>
      <c r="AO131" s="1023"/>
      <c r="AP131" s="1146"/>
      <c r="AQ131" s="1147"/>
      <c r="AR131" s="1147"/>
      <c r="AS131" s="1147"/>
      <c r="AT131" s="1148"/>
      <c r="AU131" s="221"/>
      <c r="AV131" s="221"/>
      <c r="AW131" s="221"/>
      <c r="AX131" s="1119" t="s">
        <v>472</v>
      </c>
      <c r="AY131" s="762"/>
      <c r="AZ131" s="762"/>
      <c r="BA131" s="762"/>
      <c r="BB131" s="762"/>
      <c r="BC131" s="762"/>
      <c r="BD131" s="762"/>
      <c r="BE131" s="1072"/>
      <c r="BF131" s="1120" t="s">
        <v>122</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126" t="s">
        <v>473</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474</v>
      </c>
      <c r="W132" s="1130"/>
      <c r="X132" s="1130"/>
      <c r="Y132" s="1130"/>
      <c r="Z132" s="1131"/>
      <c r="AA132" s="1132">
        <v>4.4091047149999998</v>
      </c>
      <c r="AB132" s="1133"/>
      <c r="AC132" s="1133"/>
      <c r="AD132" s="1133"/>
      <c r="AE132" s="1134"/>
      <c r="AF132" s="1135">
        <v>4.1881857910000004</v>
      </c>
      <c r="AG132" s="1133"/>
      <c r="AH132" s="1133"/>
      <c r="AI132" s="1133"/>
      <c r="AJ132" s="1134"/>
      <c r="AK132" s="1135">
        <v>3.9166244319999999</v>
      </c>
      <c r="AL132" s="1133"/>
      <c r="AM132" s="1133"/>
      <c r="AN132" s="1133"/>
      <c r="AO132" s="1134"/>
      <c r="AP132" s="1037"/>
      <c r="AQ132" s="1038"/>
      <c r="AR132" s="1038"/>
      <c r="AS132" s="1038"/>
      <c r="AT132" s="113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475</v>
      </c>
      <c r="W133" s="1113"/>
      <c r="X133" s="1113"/>
      <c r="Y133" s="1113"/>
      <c r="Z133" s="1114"/>
      <c r="AA133" s="1115">
        <v>4</v>
      </c>
      <c r="AB133" s="1116"/>
      <c r="AC133" s="1116"/>
      <c r="AD133" s="1116"/>
      <c r="AE133" s="1117"/>
      <c r="AF133" s="1115">
        <v>4.2</v>
      </c>
      <c r="AG133" s="1116"/>
      <c r="AH133" s="1116"/>
      <c r="AI133" s="1116"/>
      <c r="AJ133" s="1117"/>
      <c r="AK133" s="1115">
        <v>4.0999999999999996</v>
      </c>
      <c r="AL133" s="1116"/>
      <c r="AM133" s="1116"/>
      <c r="AN133" s="1116"/>
      <c r="AO133" s="1117"/>
      <c r="AP133" s="1064"/>
      <c r="AQ133" s="1065"/>
      <c r="AR133" s="1065"/>
      <c r="AS133" s="1065"/>
      <c r="AT133" s="111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T/+JN6/ZtCnU0xdR0ruuJZpKrrrzMXfKZJywlWtWbq+k3nglD67n2wTX3jDLuQCehJHkgtkcikR483vzO5ifXg==" saltValue="k+RTzIfoDuMdRZ3DfKjL4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476</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b8DXcVS/j5Ars+vKx1U18RXQEJmbAIzNojupksf6oEJlIG4IvWFm0Qq5REPMs+IuecW2R/BSeLNbcCUU7lpVWA==" saltValue="5w36filGN/uRKwV/IAckbQ==" spinCount="100000" sheet="1" objects="1" scenarios="1"/>
  <dataConsolidate/>
  <phoneticPr fontId="2"/>
  <printOptions horizontalCentered="1" verticalCentered="1"/>
  <pageMargins left="0" right="0" top="0" bottom="0" header="0" footer="0"/>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VnYtBAqGu/6uo2XyuKTC5n2Y95Ee7v9pOofuhK63bKwv6jVTt3ECap6mSzU9yTufHnHHRe9/D142YBbuqP/wVg==" saltValue="Te2sypUD0aLdca6785cGIw=="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477</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478</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0" t="s">
        <v>479</v>
      </c>
      <c r="AP7" s="260"/>
      <c r="AQ7" s="261" t="s">
        <v>480</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1"/>
      <c r="AP8" s="266" t="s">
        <v>481</v>
      </c>
      <c r="AQ8" s="267" t="s">
        <v>482</v>
      </c>
      <c r="AR8" s="268" t="s">
        <v>483</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2" t="s">
        <v>484</v>
      </c>
      <c r="AL9" s="1153"/>
      <c r="AM9" s="1153"/>
      <c r="AN9" s="1154"/>
      <c r="AO9" s="269">
        <v>4929946</v>
      </c>
      <c r="AP9" s="269">
        <v>92726</v>
      </c>
      <c r="AQ9" s="270">
        <v>72348</v>
      </c>
      <c r="AR9" s="271">
        <v>28.2</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2" t="s">
        <v>485</v>
      </c>
      <c r="AL10" s="1153"/>
      <c r="AM10" s="1153"/>
      <c r="AN10" s="1154"/>
      <c r="AO10" s="272">
        <v>61645</v>
      </c>
      <c r="AP10" s="272">
        <v>1159</v>
      </c>
      <c r="AQ10" s="273">
        <v>6364</v>
      </c>
      <c r="AR10" s="274">
        <v>-81.8</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2" t="s">
        <v>486</v>
      </c>
      <c r="AL11" s="1153"/>
      <c r="AM11" s="1153"/>
      <c r="AN11" s="1154"/>
      <c r="AO11" s="272" t="s">
        <v>487</v>
      </c>
      <c r="AP11" s="272" t="s">
        <v>487</v>
      </c>
      <c r="AQ11" s="273">
        <v>1262</v>
      </c>
      <c r="AR11" s="274" t="s">
        <v>487</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2" t="s">
        <v>488</v>
      </c>
      <c r="AL12" s="1153"/>
      <c r="AM12" s="1153"/>
      <c r="AN12" s="1154"/>
      <c r="AO12" s="272" t="s">
        <v>487</v>
      </c>
      <c r="AP12" s="272" t="s">
        <v>487</v>
      </c>
      <c r="AQ12" s="273">
        <v>10</v>
      </c>
      <c r="AR12" s="274" t="s">
        <v>487</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2" t="s">
        <v>489</v>
      </c>
      <c r="AL13" s="1153"/>
      <c r="AM13" s="1153"/>
      <c r="AN13" s="1154"/>
      <c r="AO13" s="272">
        <v>107085</v>
      </c>
      <c r="AP13" s="272">
        <v>2014</v>
      </c>
      <c r="AQ13" s="273">
        <v>3257</v>
      </c>
      <c r="AR13" s="274">
        <v>-38.200000000000003</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2" t="s">
        <v>490</v>
      </c>
      <c r="AL14" s="1153"/>
      <c r="AM14" s="1153"/>
      <c r="AN14" s="1154"/>
      <c r="AO14" s="272">
        <v>56967</v>
      </c>
      <c r="AP14" s="272">
        <v>1071</v>
      </c>
      <c r="AQ14" s="273">
        <v>1617</v>
      </c>
      <c r="AR14" s="274">
        <v>-33.799999999999997</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5" t="s">
        <v>491</v>
      </c>
      <c r="AL15" s="1156"/>
      <c r="AM15" s="1156"/>
      <c r="AN15" s="1157"/>
      <c r="AO15" s="272">
        <v>-308429</v>
      </c>
      <c r="AP15" s="272">
        <v>-5801</v>
      </c>
      <c r="AQ15" s="273">
        <v>-3947</v>
      </c>
      <c r="AR15" s="274">
        <v>47</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5" t="s">
        <v>177</v>
      </c>
      <c r="AL16" s="1156"/>
      <c r="AM16" s="1156"/>
      <c r="AN16" s="1157"/>
      <c r="AO16" s="272">
        <v>4847214</v>
      </c>
      <c r="AP16" s="272">
        <v>91170</v>
      </c>
      <c r="AQ16" s="273">
        <v>80912</v>
      </c>
      <c r="AR16" s="274">
        <v>12.7</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492</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493</v>
      </c>
      <c r="AP20" s="281" t="s">
        <v>494</v>
      </c>
      <c r="AQ20" s="282" t="s">
        <v>495</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8" t="s">
        <v>496</v>
      </c>
      <c r="AL21" s="1159"/>
      <c r="AM21" s="1159"/>
      <c r="AN21" s="1160"/>
      <c r="AO21" s="285">
        <v>8.5</v>
      </c>
      <c r="AP21" s="286">
        <v>6.71</v>
      </c>
      <c r="AQ21" s="287">
        <v>1.79</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8" t="s">
        <v>497</v>
      </c>
      <c r="AL22" s="1159"/>
      <c r="AM22" s="1159"/>
      <c r="AN22" s="1160"/>
      <c r="AO22" s="290">
        <v>97.9</v>
      </c>
      <c r="AP22" s="291">
        <v>98.3</v>
      </c>
      <c r="AQ22" s="292">
        <v>-0.4</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49" t="s">
        <v>498</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5"/>
    </row>
    <row r="27" spans="1:46" x14ac:dyDescent="0.15">
      <c r="A27" s="297"/>
      <c r="AO27" s="250"/>
      <c r="AP27" s="250"/>
      <c r="AQ27" s="250"/>
      <c r="AR27" s="250"/>
      <c r="AS27" s="250"/>
      <c r="AT27" s="250"/>
    </row>
    <row r="28" spans="1:46" ht="17.25" x14ac:dyDescent="0.15">
      <c r="A28" s="251" t="s">
        <v>499</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500</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0" t="s">
        <v>479</v>
      </c>
      <c r="AP30" s="260"/>
      <c r="AQ30" s="261" t="s">
        <v>480</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1"/>
      <c r="AP31" s="266" t="s">
        <v>481</v>
      </c>
      <c r="AQ31" s="267" t="s">
        <v>482</v>
      </c>
      <c r="AR31" s="268" t="s">
        <v>483</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6" t="s">
        <v>501</v>
      </c>
      <c r="AL32" s="1167"/>
      <c r="AM32" s="1167"/>
      <c r="AN32" s="1168"/>
      <c r="AO32" s="300">
        <v>1995244</v>
      </c>
      <c r="AP32" s="300">
        <v>37528</v>
      </c>
      <c r="AQ32" s="301">
        <v>34344</v>
      </c>
      <c r="AR32" s="302">
        <v>9.3000000000000007</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6" t="s">
        <v>502</v>
      </c>
      <c r="AL33" s="1167"/>
      <c r="AM33" s="1167"/>
      <c r="AN33" s="1168"/>
      <c r="AO33" s="300" t="s">
        <v>487</v>
      </c>
      <c r="AP33" s="300" t="s">
        <v>487</v>
      </c>
      <c r="AQ33" s="301" t="s">
        <v>487</v>
      </c>
      <c r="AR33" s="302" t="s">
        <v>487</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6" t="s">
        <v>503</v>
      </c>
      <c r="AL34" s="1167"/>
      <c r="AM34" s="1167"/>
      <c r="AN34" s="1168"/>
      <c r="AO34" s="300" t="s">
        <v>487</v>
      </c>
      <c r="AP34" s="300" t="s">
        <v>487</v>
      </c>
      <c r="AQ34" s="301">
        <v>3</v>
      </c>
      <c r="AR34" s="302" t="s">
        <v>487</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6" t="s">
        <v>504</v>
      </c>
      <c r="AL35" s="1167"/>
      <c r="AM35" s="1167"/>
      <c r="AN35" s="1168"/>
      <c r="AO35" s="300">
        <v>700537</v>
      </c>
      <c r="AP35" s="300">
        <v>13176</v>
      </c>
      <c r="AQ35" s="301">
        <v>7806</v>
      </c>
      <c r="AR35" s="302">
        <v>68.8</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6" t="s">
        <v>505</v>
      </c>
      <c r="AL36" s="1167"/>
      <c r="AM36" s="1167"/>
      <c r="AN36" s="1168"/>
      <c r="AO36" s="300">
        <v>4494</v>
      </c>
      <c r="AP36" s="300">
        <v>85</v>
      </c>
      <c r="AQ36" s="301">
        <v>1690</v>
      </c>
      <c r="AR36" s="302">
        <v>-95</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6" t="s">
        <v>506</v>
      </c>
      <c r="AL37" s="1167"/>
      <c r="AM37" s="1167"/>
      <c r="AN37" s="1168"/>
      <c r="AO37" s="300" t="s">
        <v>487</v>
      </c>
      <c r="AP37" s="300" t="s">
        <v>487</v>
      </c>
      <c r="AQ37" s="301">
        <v>666</v>
      </c>
      <c r="AR37" s="302" t="s">
        <v>487</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9" t="s">
        <v>507</v>
      </c>
      <c r="AL38" s="1170"/>
      <c r="AM38" s="1170"/>
      <c r="AN38" s="1171"/>
      <c r="AO38" s="303" t="s">
        <v>487</v>
      </c>
      <c r="AP38" s="303" t="s">
        <v>487</v>
      </c>
      <c r="AQ38" s="304">
        <v>3</v>
      </c>
      <c r="AR38" s="292" t="s">
        <v>487</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9" t="s">
        <v>508</v>
      </c>
      <c r="AL39" s="1170"/>
      <c r="AM39" s="1170"/>
      <c r="AN39" s="1171"/>
      <c r="AO39" s="300">
        <v>-359918</v>
      </c>
      <c r="AP39" s="300">
        <v>-6770</v>
      </c>
      <c r="AQ39" s="301">
        <v>-5822</v>
      </c>
      <c r="AR39" s="302">
        <v>16.3</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6" t="s">
        <v>509</v>
      </c>
      <c r="AL40" s="1167"/>
      <c r="AM40" s="1167"/>
      <c r="AN40" s="1168"/>
      <c r="AO40" s="300">
        <v>-1877530</v>
      </c>
      <c r="AP40" s="300">
        <v>-35314</v>
      </c>
      <c r="AQ40" s="301">
        <v>-26710</v>
      </c>
      <c r="AR40" s="302">
        <v>32.200000000000003</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2" t="s">
        <v>287</v>
      </c>
      <c r="AL41" s="1173"/>
      <c r="AM41" s="1173"/>
      <c r="AN41" s="1174"/>
      <c r="AO41" s="300">
        <v>462827</v>
      </c>
      <c r="AP41" s="300">
        <v>8705</v>
      </c>
      <c r="AQ41" s="301">
        <v>11979</v>
      </c>
      <c r="AR41" s="302">
        <v>-27.3</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510</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511</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1" t="s">
        <v>479</v>
      </c>
      <c r="AN49" s="1163" t="s">
        <v>512</v>
      </c>
      <c r="AO49" s="1164"/>
      <c r="AP49" s="1164"/>
      <c r="AQ49" s="1164"/>
      <c r="AR49" s="1165"/>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2"/>
      <c r="AN50" s="316" t="s">
        <v>513</v>
      </c>
      <c r="AO50" s="317" t="s">
        <v>514</v>
      </c>
      <c r="AP50" s="318" t="s">
        <v>515</v>
      </c>
      <c r="AQ50" s="319" t="s">
        <v>516</v>
      </c>
      <c r="AR50" s="320" t="s">
        <v>517</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518</v>
      </c>
      <c r="AL51" s="313"/>
      <c r="AM51" s="321">
        <v>1934639</v>
      </c>
      <c r="AN51" s="322">
        <v>35537</v>
      </c>
      <c r="AO51" s="323">
        <v>-8.8000000000000007</v>
      </c>
      <c r="AP51" s="324">
        <v>70329</v>
      </c>
      <c r="AQ51" s="325">
        <v>0.2</v>
      </c>
      <c r="AR51" s="326">
        <v>-9</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519</v>
      </c>
      <c r="AM52" s="329">
        <v>1243859</v>
      </c>
      <c r="AN52" s="330">
        <v>22848</v>
      </c>
      <c r="AO52" s="331">
        <v>-23.1</v>
      </c>
      <c r="AP52" s="332">
        <v>39403</v>
      </c>
      <c r="AQ52" s="333">
        <v>9.1</v>
      </c>
      <c r="AR52" s="334">
        <v>-32.200000000000003</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520</v>
      </c>
      <c r="AL53" s="313"/>
      <c r="AM53" s="321">
        <v>2391734</v>
      </c>
      <c r="AN53" s="322">
        <v>44064</v>
      </c>
      <c r="AO53" s="323">
        <v>24</v>
      </c>
      <c r="AP53" s="324">
        <v>45945</v>
      </c>
      <c r="AQ53" s="325">
        <v>-34.700000000000003</v>
      </c>
      <c r="AR53" s="326">
        <v>58.7</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519</v>
      </c>
      <c r="AM54" s="329">
        <v>939058</v>
      </c>
      <c r="AN54" s="330">
        <v>17301</v>
      </c>
      <c r="AO54" s="331">
        <v>-24.3</v>
      </c>
      <c r="AP54" s="332">
        <v>25180</v>
      </c>
      <c r="AQ54" s="333">
        <v>-36.1</v>
      </c>
      <c r="AR54" s="334">
        <v>11.8</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521</v>
      </c>
      <c r="AL55" s="313"/>
      <c r="AM55" s="321">
        <v>2281328</v>
      </c>
      <c r="AN55" s="322">
        <v>42373</v>
      </c>
      <c r="AO55" s="323">
        <v>-3.8</v>
      </c>
      <c r="AP55" s="324">
        <v>44475</v>
      </c>
      <c r="AQ55" s="325">
        <v>-3.2</v>
      </c>
      <c r="AR55" s="326">
        <v>-0.6</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519</v>
      </c>
      <c r="AM56" s="329">
        <v>770812</v>
      </c>
      <c r="AN56" s="330">
        <v>14317</v>
      </c>
      <c r="AO56" s="331">
        <v>-17.2</v>
      </c>
      <c r="AP56" s="332">
        <v>24780</v>
      </c>
      <c r="AQ56" s="333">
        <v>-1.6</v>
      </c>
      <c r="AR56" s="334">
        <v>-15.6</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522</v>
      </c>
      <c r="AL57" s="313"/>
      <c r="AM57" s="321">
        <v>2304390</v>
      </c>
      <c r="AN57" s="322">
        <v>43072</v>
      </c>
      <c r="AO57" s="323">
        <v>1.6</v>
      </c>
      <c r="AP57" s="324">
        <v>45982</v>
      </c>
      <c r="AQ57" s="325">
        <v>3.4</v>
      </c>
      <c r="AR57" s="326">
        <v>-1.8</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519</v>
      </c>
      <c r="AM58" s="329">
        <v>1132733</v>
      </c>
      <c r="AN58" s="330">
        <v>21172</v>
      </c>
      <c r="AO58" s="331">
        <v>47.9</v>
      </c>
      <c r="AP58" s="332">
        <v>25583</v>
      </c>
      <c r="AQ58" s="333">
        <v>3.2</v>
      </c>
      <c r="AR58" s="334">
        <v>44.7</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523</v>
      </c>
      <c r="AL59" s="313"/>
      <c r="AM59" s="321">
        <v>1425641</v>
      </c>
      <c r="AN59" s="322">
        <v>26814</v>
      </c>
      <c r="AO59" s="323">
        <v>-37.700000000000003</v>
      </c>
      <c r="AP59" s="324">
        <v>50538</v>
      </c>
      <c r="AQ59" s="325">
        <v>9.9</v>
      </c>
      <c r="AR59" s="326">
        <v>-47.6</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519</v>
      </c>
      <c r="AM60" s="329">
        <v>585908</v>
      </c>
      <c r="AN60" s="330">
        <v>11020</v>
      </c>
      <c r="AO60" s="331">
        <v>-48</v>
      </c>
      <c r="AP60" s="332">
        <v>29053</v>
      </c>
      <c r="AQ60" s="333">
        <v>13.6</v>
      </c>
      <c r="AR60" s="334">
        <v>-61.6</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524</v>
      </c>
      <c r="AL61" s="335"/>
      <c r="AM61" s="336">
        <v>2067546</v>
      </c>
      <c r="AN61" s="337">
        <v>38372</v>
      </c>
      <c r="AO61" s="338">
        <v>-4.9000000000000004</v>
      </c>
      <c r="AP61" s="339">
        <v>51454</v>
      </c>
      <c r="AQ61" s="340">
        <v>-4.9000000000000004</v>
      </c>
      <c r="AR61" s="326">
        <v>0</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519</v>
      </c>
      <c r="AM62" s="329">
        <v>934474</v>
      </c>
      <c r="AN62" s="330">
        <v>17332</v>
      </c>
      <c r="AO62" s="331">
        <v>-12.9</v>
      </c>
      <c r="AP62" s="332">
        <v>28800</v>
      </c>
      <c r="AQ62" s="333">
        <v>-2.4</v>
      </c>
      <c r="AR62" s="334">
        <v>-10.5</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PQ5oWQoUYjNQCKSw/daGSK+vmedAzK3jFelLOpj4Ika9UXo8gj1COVRtK/cNxbcHbUbffIB7MdDbSKzYLSXbLg==" saltValue="Jj4267fIiZb0tykR7Z5Az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476</v>
      </c>
    </row>
    <row r="121" spans="125:125" ht="13.5" hidden="1" customHeight="1" x14ac:dyDescent="0.15">
      <c r="DU121" s="247"/>
    </row>
  </sheetData>
  <sheetProtection algorithmName="SHA-512" hashValue="mXoPtG+kLT5CBIJ9rAvJjNwP/RBCRRUbrD9b6RD8OrdWds3IPTXpQpuk6EURkJw4GdDrn1Gil1/RrtQkFRCjDA==" saltValue="5/ttiDbqb97dQ5zVjXlF2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476</v>
      </c>
    </row>
  </sheetData>
  <sheetProtection algorithmName="SHA-512" hashValue="U6n6xdT59V+1m7EJA1Z9iPFXh/BII5A3Fr+9qxao299fRqu0JmcdmoH/Y8IVLx00zP7yEU3a5AOP6Mn7iStchA==" saltValue="rG3qKfWnaiMA9lNoJVl9M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15">
      <c r="B47" s="10"/>
      <c r="C47" s="1175" t="s">
        <v>3</v>
      </c>
      <c r="D47" s="1175"/>
      <c r="E47" s="1176"/>
      <c r="F47" s="11">
        <v>15.98</v>
      </c>
      <c r="G47" s="12">
        <v>15.08</v>
      </c>
      <c r="H47" s="12">
        <v>15.36</v>
      </c>
      <c r="I47" s="12">
        <v>15.09</v>
      </c>
      <c r="J47" s="13">
        <v>14.87</v>
      </c>
    </row>
    <row r="48" spans="2:10" ht="57.75" customHeight="1" x14ac:dyDescent="0.15">
      <c r="B48" s="14"/>
      <c r="C48" s="1177" t="s">
        <v>4</v>
      </c>
      <c r="D48" s="1177"/>
      <c r="E48" s="1178"/>
      <c r="F48" s="15">
        <v>5.72</v>
      </c>
      <c r="G48" s="16">
        <v>10.46</v>
      </c>
      <c r="H48" s="16">
        <v>10.26</v>
      </c>
      <c r="I48" s="16">
        <v>7.82</v>
      </c>
      <c r="J48" s="17">
        <v>8.73</v>
      </c>
    </row>
    <row r="49" spans="2:10" ht="57.75" customHeight="1" thickBot="1" x14ac:dyDescent="0.2">
      <c r="B49" s="18"/>
      <c r="C49" s="1179" t="s">
        <v>5</v>
      </c>
      <c r="D49" s="1179"/>
      <c r="E49" s="1180"/>
      <c r="F49" s="19" t="s">
        <v>531</v>
      </c>
      <c r="G49" s="20">
        <v>5.07</v>
      </c>
      <c r="H49" s="20" t="s">
        <v>532</v>
      </c>
      <c r="I49" s="20" t="s">
        <v>533</v>
      </c>
      <c r="J49" s="21">
        <v>1.1100000000000001</v>
      </c>
    </row>
    <row r="50" spans="2:10" x14ac:dyDescent="0.15"/>
  </sheetData>
  <sheetProtection algorithmName="SHA-512" hashValue="J46ZizogMlSyGb1ZlxLmHaJ2NmU8lEYZ9jBTtwxfXogagnArm+tWr6L1PPv5U9vaXZm2+q4klSdkgjvnTgjPPw==" saltValue="edjWMJp/hpzlkmZ8upiltQ=="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15">
      <c r="A34" s="22"/>
      <c r="B34" s="31"/>
      <c r="C34" s="1187" t="s">
        <v>534</v>
      </c>
      <c r="D34" s="1187"/>
      <c r="E34" s="1188"/>
      <c r="F34" s="32">
        <v>15.18</v>
      </c>
      <c r="G34" s="33">
        <v>16.52</v>
      </c>
      <c r="H34" s="33">
        <v>17.7</v>
      </c>
      <c r="I34" s="33">
        <v>19.059999999999999</v>
      </c>
      <c r="J34" s="34">
        <v>18.22</v>
      </c>
      <c r="K34" s="22"/>
      <c r="L34" s="22"/>
      <c r="M34" s="22"/>
      <c r="N34" s="22"/>
      <c r="O34" s="22"/>
      <c r="P34" s="22"/>
    </row>
    <row r="35" spans="1:16" ht="39" customHeight="1" x14ac:dyDescent="0.15">
      <c r="A35" s="22"/>
      <c r="B35" s="35"/>
      <c r="C35" s="1181" t="s">
        <v>535</v>
      </c>
      <c r="D35" s="1182"/>
      <c r="E35" s="1183"/>
      <c r="F35" s="36">
        <v>5.68</v>
      </c>
      <c r="G35" s="37">
        <v>10.42</v>
      </c>
      <c r="H35" s="37">
        <v>10.220000000000001</v>
      </c>
      <c r="I35" s="37">
        <v>7.78</v>
      </c>
      <c r="J35" s="38">
        <v>8.6999999999999993</v>
      </c>
      <c r="K35" s="22"/>
      <c r="L35" s="22"/>
      <c r="M35" s="22"/>
      <c r="N35" s="22"/>
      <c r="O35" s="22"/>
      <c r="P35" s="22"/>
    </row>
    <row r="36" spans="1:16" ht="39" customHeight="1" x14ac:dyDescent="0.15">
      <c r="A36" s="22"/>
      <c r="B36" s="35"/>
      <c r="C36" s="1181" t="s">
        <v>536</v>
      </c>
      <c r="D36" s="1182"/>
      <c r="E36" s="1183"/>
      <c r="F36" s="36">
        <v>5.78</v>
      </c>
      <c r="G36" s="37">
        <v>5.69</v>
      </c>
      <c r="H36" s="37">
        <v>5.01</v>
      </c>
      <c r="I36" s="37">
        <v>4.6900000000000004</v>
      </c>
      <c r="J36" s="38">
        <v>4.8</v>
      </c>
      <c r="K36" s="22"/>
      <c r="L36" s="22"/>
      <c r="M36" s="22"/>
      <c r="N36" s="22"/>
      <c r="O36" s="22"/>
      <c r="P36" s="22"/>
    </row>
    <row r="37" spans="1:16" ht="39" customHeight="1" x14ac:dyDescent="0.15">
      <c r="A37" s="22"/>
      <c r="B37" s="35"/>
      <c r="C37" s="1181" t="s">
        <v>537</v>
      </c>
      <c r="D37" s="1182"/>
      <c r="E37" s="1183"/>
      <c r="F37" s="36">
        <v>2.89</v>
      </c>
      <c r="G37" s="37">
        <v>3.34</v>
      </c>
      <c r="H37" s="37">
        <v>1.65</v>
      </c>
      <c r="I37" s="37">
        <v>1</v>
      </c>
      <c r="J37" s="38">
        <v>1.01</v>
      </c>
      <c r="K37" s="22"/>
      <c r="L37" s="22"/>
      <c r="M37" s="22"/>
      <c r="N37" s="22"/>
      <c r="O37" s="22"/>
      <c r="P37" s="22"/>
    </row>
    <row r="38" spans="1:16" ht="39" customHeight="1" x14ac:dyDescent="0.15">
      <c r="A38" s="22"/>
      <c r="B38" s="35"/>
      <c r="C38" s="1181" t="s">
        <v>538</v>
      </c>
      <c r="D38" s="1182"/>
      <c r="E38" s="1183"/>
      <c r="F38" s="36">
        <v>0.62</v>
      </c>
      <c r="G38" s="37">
        <v>0.55000000000000004</v>
      </c>
      <c r="H38" s="37">
        <v>0.35</v>
      </c>
      <c r="I38" s="37">
        <v>0.21</v>
      </c>
      <c r="J38" s="38">
        <v>0.37</v>
      </c>
      <c r="K38" s="22"/>
      <c r="L38" s="22"/>
      <c r="M38" s="22"/>
      <c r="N38" s="22"/>
      <c r="O38" s="22"/>
      <c r="P38" s="22"/>
    </row>
    <row r="39" spans="1:16" ht="39" customHeight="1" x14ac:dyDescent="0.15">
      <c r="A39" s="22"/>
      <c r="B39" s="35"/>
      <c r="C39" s="1181" t="s">
        <v>539</v>
      </c>
      <c r="D39" s="1182"/>
      <c r="E39" s="1183"/>
      <c r="F39" s="36">
        <v>0.02</v>
      </c>
      <c r="G39" s="37">
        <v>0.02</v>
      </c>
      <c r="H39" s="37">
        <v>0.02</v>
      </c>
      <c r="I39" s="37">
        <v>0.02</v>
      </c>
      <c r="J39" s="38">
        <v>0.02</v>
      </c>
      <c r="K39" s="22"/>
      <c r="L39" s="22"/>
      <c r="M39" s="22"/>
      <c r="N39" s="22"/>
      <c r="O39" s="22"/>
      <c r="P39" s="22"/>
    </row>
    <row r="40" spans="1:16" ht="39" customHeight="1" x14ac:dyDescent="0.15">
      <c r="A40" s="22"/>
      <c r="B40" s="35"/>
      <c r="C40" s="1181" t="s">
        <v>540</v>
      </c>
      <c r="D40" s="1182"/>
      <c r="E40" s="1183"/>
      <c r="F40" s="36">
        <v>0.01</v>
      </c>
      <c r="G40" s="37">
        <v>0</v>
      </c>
      <c r="H40" s="37">
        <v>0.01</v>
      </c>
      <c r="I40" s="37">
        <v>0.02</v>
      </c>
      <c r="J40" s="38">
        <v>0</v>
      </c>
      <c r="K40" s="22"/>
      <c r="L40" s="22"/>
      <c r="M40" s="22"/>
      <c r="N40" s="22"/>
      <c r="O40" s="22"/>
      <c r="P40" s="22"/>
    </row>
    <row r="41" spans="1:16" ht="39" customHeight="1" x14ac:dyDescent="0.15">
      <c r="A41" s="22"/>
      <c r="B41" s="35"/>
      <c r="C41" s="1181" t="s">
        <v>541</v>
      </c>
      <c r="D41" s="1182"/>
      <c r="E41" s="1183"/>
      <c r="F41" s="36">
        <v>0</v>
      </c>
      <c r="G41" s="37">
        <v>0</v>
      </c>
      <c r="H41" s="37">
        <v>0</v>
      </c>
      <c r="I41" s="37">
        <v>0</v>
      </c>
      <c r="J41" s="38">
        <v>0</v>
      </c>
      <c r="K41" s="22"/>
      <c r="L41" s="22"/>
      <c r="M41" s="22"/>
      <c r="N41" s="22"/>
      <c r="O41" s="22"/>
      <c r="P41" s="22"/>
    </row>
    <row r="42" spans="1:16" ht="39" customHeight="1" x14ac:dyDescent="0.15">
      <c r="A42" s="22"/>
      <c r="B42" s="39"/>
      <c r="C42" s="1181" t="s">
        <v>542</v>
      </c>
      <c r="D42" s="1182"/>
      <c r="E42" s="1183"/>
      <c r="F42" s="36" t="s">
        <v>487</v>
      </c>
      <c r="G42" s="37" t="s">
        <v>487</v>
      </c>
      <c r="H42" s="37" t="s">
        <v>487</v>
      </c>
      <c r="I42" s="37" t="s">
        <v>487</v>
      </c>
      <c r="J42" s="38" t="s">
        <v>487</v>
      </c>
      <c r="K42" s="22"/>
      <c r="L42" s="22"/>
      <c r="M42" s="22"/>
      <c r="N42" s="22"/>
      <c r="O42" s="22"/>
      <c r="P42" s="22"/>
    </row>
    <row r="43" spans="1:16" ht="39" customHeight="1" thickBot="1" x14ac:dyDescent="0.2">
      <c r="A43" s="22"/>
      <c r="B43" s="40"/>
      <c r="C43" s="1184" t="s">
        <v>543</v>
      </c>
      <c r="D43" s="1185"/>
      <c r="E43" s="1186"/>
      <c r="F43" s="41" t="s">
        <v>487</v>
      </c>
      <c r="G43" s="42" t="s">
        <v>487</v>
      </c>
      <c r="H43" s="42" t="s">
        <v>487</v>
      </c>
      <c r="I43" s="42" t="s">
        <v>487</v>
      </c>
      <c r="J43" s="43" t="s">
        <v>487</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guuZZStWueqr4+FacJorACsXJ1WPParlar6slzYVTSOf4BFA+CA/O1wti4jD0EyAfaff4se05hbjdPRQpIcTzg==" saltValue="iRjLaVzjTYXwdEPOljK3f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526</v>
      </c>
      <c r="L44" s="56" t="s">
        <v>527</v>
      </c>
      <c r="M44" s="56" t="s">
        <v>528</v>
      </c>
      <c r="N44" s="56" t="s">
        <v>529</v>
      </c>
      <c r="O44" s="57" t="s">
        <v>530</v>
      </c>
      <c r="P44" s="48"/>
      <c r="Q44" s="48"/>
      <c r="R44" s="48"/>
      <c r="S44" s="48"/>
      <c r="T44" s="48"/>
      <c r="U44" s="48"/>
    </row>
    <row r="45" spans="1:21" ht="30.75" customHeight="1" x14ac:dyDescent="0.15">
      <c r="A45" s="48"/>
      <c r="B45" s="1189" t="s">
        <v>9</v>
      </c>
      <c r="C45" s="1190"/>
      <c r="D45" s="58"/>
      <c r="E45" s="1195" t="s">
        <v>10</v>
      </c>
      <c r="F45" s="1195"/>
      <c r="G45" s="1195"/>
      <c r="H45" s="1195"/>
      <c r="I45" s="1195"/>
      <c r="J45" s="1196"/>
      <c r="K45" s="59">
        <v>1916</v>
      </c>
      <c r="L45" s="60">
        <v>2033</v>
      </c>
      <c r="M45" s="60">
        <v>2084</v>
      </c>
      <c r="N45" s="60">
        <v>2067</v>
      </c>
      <c r="O45" s="61">
        <v>1995</v>
      </c>
      <c r="P45" s="48"/>
      <c r="Q45" s="48"/>
      <c r="R45" s="48"/>
      <c r="S45" s="48"/>
      <c r="T45" s="48"/>
      <c r="U45" s="48"/>
    </row>
    <row r="46" spans="1:21" ht="30.75" customHeight="1" x14ac:dyDescent="0.15">
      <c r="A46" s="48"/>
      <c r="B46" s="1191"/>
      <c r="C46" s="1192"/>
      <c r="D46" s="62"/>
      <c r="E46" s="1197" t="s">
        <v>11</v>
      </c>
      <c r="F46" s="1197"/>
      <c r="G46" s="1197"/>
      <c r="H46" s="1197"/>
      <c r="I46" s="1197"/>
      <c r="J46" s="1198"/>
      <c r="K46" s="63" t="s">
        <v>487</v>
      </c>
      <c r="L46" s="64" t="s">
        <v>487</v>
      </c>
      <c r="M46" s="64" t="s">
        <v>487</v>
      </c>
      <c r="N46" s="64" t="s">
        <v>487</v>
      </c>
      <c r="O46" s="65" t="s">
        <v>487</v>
      </c>
      <c r="P46" s="48"/>
      <c r="Q46" s="48"/>
      <c r="R46" s="48"/>
      <c r="S46" s="48"/>
      <c r="T46" s="48"/>
      <c r="U46" s="48"/>
    </row>
    <row r="47" spans="1:21" ht="30.75" customHeight="1" x14ac:dyDescent="0.15">
      <c r="A47" s="48"/>
      <c r="B47" s="1191"/>
      <c r="C47" s="1192"/>
      <c r="D47" s="62"/>
      <c r="E47" s="1197" t="s">
        <v>12</v>
      </c>
      <c r="F47" s="1197"/>
      <c r="G47" s="1197"/>
      <c r="H47" s="1197"/>
      <c r="I47" s="1197"/>
      <c r="J47" s="1198"/>
      <c r="K47" s="63" t="s">
        <v>487</v>
      </c>
      <c r="L47" s="64" t="s">
        <v>487</v>
      </c>
      <c r="M47" s="64" t="s">
        <v>487</v>
      </c>
      <c r="N47" s="64" t="s">
        <v>487</v>
      </c>
      <c r="O47" s="65" t="s">
        <v>487</v>
      </c>
      <c r="P47" s="48"/>
      <c r="Q47" s="48"/>
      <c r="R47" s="48"/>
      <c r="S47" s="48"/>
      <c r="T47" s="48"/>
      <c r="U47" s="48"/>
    </row>
    <row r="48" spans="1:21" ht="30.75" customHeight="1" x14ac:dyDescent="0.15">
      <c r="A48" s="48"/>
      <c r="B48" s="1191"/>
      <c r="C48" s="1192"/>
      <c r="D48" s="62"/>
      <c r="E48" s="1197" t="s">
        <v>13</v>
      </c>
      <c r="F48" s="1197"/>
      <c r="G48" s="1197"/>
      <c r="H48" s="1197"/>
      <c r="I48" s="1197"/>
      <c r="J48" s="1198"/>
      <c r="K48" s="63">
        <v>738</v>
      </c>
      <c r="L48" s="64">
        <v>705</v>
      </c>
      <c r="M48" s="64">
        <v>729</v>
      </c>
      <c r="N48" s="64">
        <v>725</v>
      </c>
      <c r="O48" s="65">
        <v>701</v>
      </c>
      <c r="P48" s="48"/>
      <c r="Q48" s="48"/>
      <c r="R48" s="48"/>
      <c r="S48" s="48"/>
      <c r="T48" s="48"/>
      <c r="U48" s="48"/>
    </row>
    <row r="49" spans="1:21" ht="30.75" customHeight="1" x14ac:dyDescent="0.15">
      <c r="A49" s="48"/>
      <c r="B49" s="1191"/>
      <c r="C49" s="1192"/>
      <c r="D49" s="62"/>
      <c r="E49" s="1197" t="s">
        <v>14</v>
      </c>
      <c r="F49" s="1197"/>
      <c r="G49" s="1197"/>
      <c r="H49" s="1197"/>
      <c r="I49" s="1197"/>
      <c r="J49" s="1198"/>
      <c r="K49" s="63" t="s">
        <v>487</v>
      </c>
      <c r="L49" s="64" t="s">
        <v>487</v>
      </c>
      <c r="M49" s="64" t="s">
        <v>487</v>
      </c>
      <c r="N49" s="64" t="s">
        <v>487</v>
      </c>
      <c r="O49" s="65">
        <v>4</v>
      </c>
      <c r="P49" s="48"/>
      <c r="Q49" s="48"/>
      <c r="R49" s="48"/>
      <c r="S49" s="48"/>
      <c r="T49" s="48"/>
      <c r="U49" s="48"/>
    </row>
    <row r="50" spans="1:21" ht="30.75" customHeight="1" x14ac:dyDescent="0.15">
      <c r="A50" s="48"/>
      <c r="B50" s="1191"/>
      <c r="C50" s="1192"/>
      <c r="D50" s="62"/>
      <c r="E50" s="1197" t="s">
        <v>15</v>
      </c>
      <c r="F50" s="1197"/>
      <c r="G50" s="1197"/>
      <c r="H50" s="1197"/>
      <c r="I50" s="1197"/>
      <c r="J50" s="1198"/>
      <c r="K50" s="63" t="s">
        <v>487</v>
      </c>
      <c r="L50" s="64" t="s">
        <v>487</v>
      </c>
      <c r="M50" s="64" t="s">
        <v>487</v>
      </c>
      <c r="N50" s="64" t="s">
        <v>487</v>
      </c>
      <c r="O50" s="65" t="s">
        <v>487</v>
      </c>
      <c r="P50" s="48"/>
      <c r="Q50" s="48"/>
      <c r="R50" s="48"/>
      <c r="S50" s="48"/>
      <c r="T50" s="48"/>
      <c r="U50" s="48"/>
    </row>
    <row r="51" spans="1:21" ht="30.75" customHeight="1" x14ac:dyDescent="0.15">
      <c r="A51" s="48"/>
      <c r="B51" s="1193"/>
      <c r="C51" s="1194"/>
      <c r="D51" s="66"/>
      <c r="E51" s="1197" t="s">
        <v>16</v>
      </c>
      <c r="F51" s="1197"/>
      <c r="G51" s="1197"/>
      <c r="H51" s="1197"/>
      <c r="I51" s="1197"/>
      <c r="J51" s="1198"/>
      <c r="K51" s="63" t="s">
        <v>487</v>
      </c>
      <c r="L51" s="64" t="s">
        <v>487</v>
      </c>
      <c r="M51" s="64" t="s">
        <v>487</v>
      </c>
      <c r="N51" s="64" t="s">
        <v>487</v>
      </c>
      <c r="O51" s="65" t="s">
        <v>487</v>
      </c>
      <c r="P51" s="48"/>
      <c r="Q51" s="48"/>
      <c r="R51" s="48"/>
      <c r="S51" s="48"/>
      <c r="T51" s="48"/>
      <c r="U51" s="48"/>
    </row>
    <row r="52" spans="1:21" ht="30.75" customHeight="1" x14ac:dyDescent="0.15">
      <c r="A52" s="48"/>
      <c r="B52" s="1199" t="s">
        <v>17</v>
      </c>
      <c r="C52" s="1200"/>
      <c r="D52" s="66"/>
      <c r="E52" s="1197" t="s">
        <v>18</v>
      </c>
      <c r="F52" s="1197"/>
      <c r="G52" s="1197"/>
      <c r="H52" s="1197"/>
      <c r="I52" s="1197"/>
      <c r="J52" s="1198"/>
      <c r="K52" s="63">
        <v>2256</v>
      </c>
      <c r="L52" s="64">
        <v>2261</v>
      </c>
      <c r="M52" s="64">
        <v>2318</v>
      </c>
      <c r="N52" s="64">
        <v>2311</v>
      </c>
      <c r="O52" s="65">
        <v>2237</v>
      </c>
      <c r="P52" s="48"/>
      <c r="Q52" s="48"/>
      <c r="R52" s="48"/>
      <c r="S52" s="48"/>
      <c r="T52" s="48"/>
      <c r="U52" s="48"/>
    </row>
    <row r="53" spans="1:21" ht="30.75" customHeight="1" thickBot="1" x14ac:dyDescent="0.2">
      <c r="A53" s="48"/>
      <c r="B53" s="1201" t="s">
        <v>19</v>
      </c>
      <c r="C53" s="1202"/>
      <c r="D53" s="67"/>
      <c r="E53" s="1203" t="s">
        <v>20</v>
      </c>
      <c r="F53" s="1203"/>
      <c r="G53" s="1203"/>
      <c r="H53" s="1203"/>
      <c r="I53" s="1203"/>
      <c r="J53" s="1204"/>
      <c r="K53" s="68">
        <v>398</v>
      </c>
      <c r="L53" s="69">
        <v>477</v>
      </c>
      <c r="M53" s="69">
        <v>495</v>
      </c>
      <c r="N53" s="69">
        <v>481</v>
      </c>
      <c r="O53" s="70">
        <v>463</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544</v>
      </c>
      <c r="L57" s="81" t="s">
        <v>545</v>
      </c>
      <c r="M57" s="81" t="s">
        <v>546</v>
      </c>
      <c r="N57" s="81" t="s">
        <v>547</v>
      </c>
      <c r="O57" s="82" t="s">
        <v>548</v>
      </c>
      <c r="P57" s="48"/>
      <c r="Q57" s="48"/>
      <c r="R57" s="48"/>
      <c r="S57" s="48"/>
      <c r="T57" s="48"/>
      <c r="U57" s="48"/>
    </row>
    <row r="58" spans="1:21" ht="31.5" customHeight="1" x14ac:dyDescent="0.15">
      <c r="B58" s="1205" t="s">
        <v>24</v>
      </c>
      <c r="C58" s="1206"/>
      <c r="D58" s="1211" t="s">
        <v>25</v>
      </c>
      <c r="E58" s="1212"/>
      <c r="F58" s="1212"/>
      <c r="G58" s="1212"/>
      <c r="H58" s="1212"/>
      <c r="I58" s="1212"/>
      <c r="J58" s="1213"/>
      <c r="K58" s="83" t="s">
        <v>549</v>
      </c>
      <c r="L58" s="84" t="s">
        <v>549</v>
      </c>
      <c r="M58" s="84" t="s">
        <v>549</v>
      </c>
      <c r="N58" s="84" t="s">
        <v>549</v>
      </c>
      <c r="O58" s="85" t="s">
        <v>549</v>
      </c>
    </row>
    <row r="59" spans="1:21" ht="31.5" customHeight="1" x14ac:dyDescent="0.15">
      <c r="B59" s="1207"/>
      <c r="C59" s="1208"/>
      <c r="D59" s="1214" t="s">
        <v>26</v>
      </c>
      <c r="E59" s="1215"/>
      <c r="F59" s="1215"/>
      <c r="G59" s="1215"/>
      <c r="H59" s="1215"/>
      <c r="I59" s="1215"/>
      <c r="J59" s="1216"/>
      <c r="K59" s="86" t="s">
        <v>549</v>
      </c>
      <c r="L59" s="87" t="s">
        <v>549</v>
      </c>
      <c r="M59" s="87" t="s">
        <v>549</v>
      </c>
      <c r="N59" s="87" t="s">
        <v>549</v>
      </c>
      <c r="O59" s="88" t="s">
        <v>549</v>
      </c>
    </row>
    <row r="60" spans="1:21" ht="31.5" customHeight="1" thickBot="1" x14ac:dyDescent="0.2">
      <c r="B60" s="1209"/>
      <c r="C60" s="1210"/>
      <c r="D60" s="1217" t="s">
        <v>27</v>
      </c>
      <c r="E60" s="1218"/>
      <c r="F60" s="1218"/>
      <c r="G60" s="1218"/>
      <c r="H60" s="1218"/>
      <c r="I60" s="1218"/>
      <c r="J60" s="1219"/>
      <c r="K60" s="89" t="s">
        <v>549</v>
      </c>
      <c r="L60" s="90" t="s">
        <v>549</v>
      </c>
      <c r="M60" s="90" t="s">
        <v>549</v>
      </c>
      <c r="N60" s="90" t="s">
        <v>549</v>
      </c>
      <c r="O60" s="91" t="s">
        <v>549</v>
      </c>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dcv5zuUP780d4IbRyEpc2XHYOGTPvbfuH7ifBPWhZGeqtI6BqYs+h6JAK2O71iNET2P0A91v9GI+PcWo7StJeg==" saltValue="SAPV6n1VhdFlcr1MuY6v7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526</v>
      </c>
      <c r="J40" s="103" t="s">
        <v>527</v>
      </c>
      <c r="K40" s="103" t="s">
        <v>528</v>
      </c>
      <c r="L40" s="103" t="s">
        <v>529</v>
      </c>
      <c r="M40" s="104" t="s">
        <v>530</v>
      </c>
    </row>
    <row r="41" spans="2:13" ht="27.75" customHeight="1" x14ac:dyDescent="0.15">
      <c r="B41" s="1220" t="s">
        <v>30</v>
      </c>
      <c r="C41" s="1221"/>
      <c r="D41" s="105"/>
      <c r="E41" s="1226" t="s">
        <v>31</v>
      </c>
      <c r="F41" s="1226"/>
      <c r="G41" s="1226"/>
      <c r="H41" s="1227"/>
      <c r="I41" s="343">
        <v>18440</v>
      </c>
      <c r="J41" s="344">
        <v>18044</v>
      </c>
      <c r="K41" s="344">
        <v>17334</v>
      </c>
      <c r="L41" s="344">
        <v>16741</v>
      </c>
      <c r="M41" s="345">
        <v>16440</v>
      </c>
    </row>
    <row r="42" spans="2:13" ht="27.75" customHeight="1" x14ac:dyDescent="0.15">
      <c r="B42" s="1222"/>
      <c r="C42" s="1223"/>
      <c r="D42" s="106"/>
      <c r="E42" s="1228" t="s">
        <v>32</v>
      </c>
      <c r="F42" s="1228"/>
      <c r="G42" s="1228"/>
      <c r="H42" s="1229"/>
      <c r="I42" s="346">
        <v>60</v>
      </c>
      <c r="J42" s="347">
        <v>80</v>
      </c>
      <c r="K42" s="347">
        <v>43</v>
      </c>
      <c r="L42" s="347">
        <v>29</v>
      </c>
      <c r="M42" s="348">
        <v>65</v>
      </c>
    </row>
    <row r="43" spans="2:13" ht="27.75" customHeight="1" x14ac:dyDescent="0.15">
      <c r="B43" s="1222"/>
      <c r="C43" s="1223"/>
      <c r="D43" s="106"/>
      <c r="E43" s="1228" t="s">
        <v>33</v>
      </c>
      <c r="F43" s="1228"/>
      <c r="G43" s="1228"/>
      <c r="H43" s="1229"/>
      <c r="I43" s="346">
        <v>11766</v>
      </c>
      <c r="J43" s="347">
        <v>10965</v>
      </c>
      <c r="K43" s="347">
        <v>9911</v>
      </c>
      <c r="L43" s="347">
        <v>9533</v>
      </c>
      <c r="M43" s="348">
        <v>9582</v>
      </c>
    </row>
    <row r="44" spans="2:13" ht="27.75" customHeight="1" x14ac:dyDescent="0.15">
      <c r="B44" s="1222"/>
      <c r="C44" s="1223"/>
      <c r="D44" s="106"/>
      <c r="E44" s="1228" t="s">
        <v>34</v>
      </c>
      <c r="F44" s="1228"/>
      <c r="G44" s="1228"/>
      <c r="H44" s="1229"/>
      <c r="I44" s="346">
        <v>72</v>
      </c>
      <c r="J44" s="347">
        <v>63</v>
      </c>
      <c r="K44" s="347">
        <v>53</v>
      </c>
      <c r="L44" s="347">
        <v>44</v>
      </c>
      <c r="M44" s="348">
        <v>35</v>
      </c>
    </row>
    <row r="45" spans="2:13" ht="27.75" customHeight="1" x14ac:dyDescent="0.15">
      <c r="B45" s="1222"/>
      <c r="C45" s="1223"/>
      <c r="D45" s="106"/>
      <c r="E45" s="1228" t="s">
        <v>35</v>
      </c>
      <c r="F45" s="1228"/>
      <c r="G45" s="1228"/>
      <c r="H45" s="1229"/>
      <c r="I45" s="346">
        <v>2821</v>
      </c>
      <c r="J45" s="347">
        <v>2825</v>
      </c>
      <c r="K45" s="347">
        <v>2775</v>
      </c>
      <c r="L45" s="347">
        <v>2807</v>
      </c>
      <c r="M45" s="348">
        <v>2794</v>
      </c>
    </row>
    <row r="46" spans="2:13" ht="27.75" customHeight="1" x14ac:dyDescent="0.15">
      <c r="B46" s="1222"/>
      <c r="C46" s="1223"/>
      <c r="D46" s="107"/>
      <c r="E46" s="1228" t="s">
        <v>36</v>
      </c>
      <c r="F46" s="1228"/>
      <c r="G46" s="1228"/>
      <c r="H46" s="1229"/>
      <c r="I46" s="346" t="s">
        <v>487</v>
      </c>
      <c r="J46" s="347" t="s">
        <v>487</v>
      </c>
      <c r="K46" s="347" t="s">
        <v>487</v>
      </c>
      <c r="L46" s="347" t="s">
        <v>487</v>
      </c>
      <c r="M46" s="348" t="s">
        <v>487</v>
      </c>
    </row>
    <row r="47" spans="2:13" ht="27.75" customHeight="1" x14ac:dyDescent="0.15">
      <c r="B47" s="1222"/>
      <c r="C47" s="1223"/>
      <c r="D47" s="108"/>
      <c r="E47" s="1230" t="s">
        <v>37</v>
      </c>
      <c r="F47" s="1231"/>
      <c r="G47" s="1231"/>
      <c r="H47" s="1232"/>
      <c r="I47" s="346" t="s">
        <v>487</v>
      </c>
      <c r="J47" s="347" t="s">
        <v>487</v>
      </c>
      <c r="K47" s="347" t="s">
        <v>487</v>
      </c>
      <c r="L47" s="347" t="s">
        <v>487</v>
      </c>
      <c r="M47" s="348" t="s">
        <v>487</v>
      </c>
    </row>
    <row r="48" spans="2:13" ht="27.75" customHeight="1" x14ac:dyDescent="0.15">
      <c r="B48" s="1222"/>
      <c r="C48" s="1223"/>
      <c r="D48" s="106"/>
      <c r="E48" s="1228" t="s">
        <v>38</v>
      </c>
      <c r="F48" s="1228"/>
      <c r="G48" s="1228"/>
      <c r="H48" s="1229"/>
      <c r="I48" s="346" t="s">
        <v>487</v>
      </c>
      <c r="J48" s="347" t="s">
        <v>487</v>
      </c>
      <c r="K48" s="347" t="s">
        <v>487</v>
      </c>
      <c r="L48" s="347" t="s">
        <v>487</v>
      </c>
      <c r="M48" s="348" t="s">
        <v>487</v>
      </c>
    </row>
    <row r="49" spans="2:13" ht="27.75" customHeight="1" x14ac:dyDescent="0.15">
      <c r="B49" s="1224"/>
      <c r="C49" s="1225"/>
      <c r="D49" s="106"/>
      <c r="E49" s="1228" t="s">
        <v>39</v>
      </c>
      <c r="F49" s="1228"/>
      <c r="G49" s="1228"/>
      <c r="H49" s="1229"/>
      <c r="I49" s="346" t="s">
        <v>487</v>
      </c>
      <c r="J49" s="347" t="s">
        <v>487</v>
      </c>
      <c r="K49" s="347" t="s">
        <v>487</v>
      </c>
      <c r="L49" s="347" t="s">
        <v>487</v>
      </c>
      <c r="M49" s="348" t="s">
        <v>487</v>
      </c>
    </row>
    <row r="50" spans="2:13" ht="27.75" customHeight="1" x14ac:dyDescent="0.15">
      <c r="B50" s="1233" t="s">
        <v>40</v>
      </c>
      <c r="C50" s="1234"/>
      <c r="D50" s="109"/>
      <c r="E50" s="1228" t="s">
        <v>41</v>
      </c>
      <c r="F50" s="1228"/>
      <c r="G50" s="1228"/>
      <c r="H50" s="1229"/>
      <c r="I50" s="346">
        <v>6829</v>
      </c>
      <c r="J50" s="347">
        <v>7690</v>
      </c>
      <c r="K50" s="347">
        <v>8240</v>
      </c>
      <c r="L50" s="347">
        <v>8191</v>
      </c>
      <c r="M50" s="348">
        <v>7922</v>
      </c>
    </row>
    <row r="51" spans="2:13" ht="27.75" customHeight="1" x14ac:dyDescent="0.15">
      <c r="B51" s="1222"/>
      <c r="C51" s="1223"/>
      <c r="D51" s="106"/>
      <c r="E51" s="1228" t="s">
        <v>42</v>
      </c>
      <c r="F51" s="1228"/>
      <c r="G51" s="1228"/>
      <c r="H51" s="1229"/>
      <c r="I51" s="346">
        <v>3887</v>
      </c>
      <c r="J51" s="347">
        <v>3683</v>
      </c>
      <c r="K51" s="347">
        <v>3704</v>
      </c>
      <c r="L51" s="347">
        <v>3873</v>
      </c>
      <c r="M51" s="348">
        <v>4306</v>
      </c>
    </row>
    <row r="52" spans="2:13" ht="27.75" customHeight="1" x14ac:dyDescent="0.15">
      <c r="B52" s="1224"/>
      <c r="C52" s="1225"/>
      <c r="D52" s="106"/>
      <c r="E52" s="1228" t="s">
        <v>43</v>
      </c>
      <c r="F52" s="1228"/>
      <c r="G52" s="1228"/>
      <c r="H52" s="1229"/>
      <c r="I52" s="346">
        <v>22342</v>
      </c>
      <c r="J52" s="347">
        <v>21620</v>
      </c>
      <c r="K52" s="347">
        <v>21133</v>
      </c>
      <c r="L52" s="347">
        <v>20387</v>
      </c>
      <c r="M52" s="348">
        <v>19735</v>
      </c>
    </row>
    <row r="53" spans="2:13" ht="27.75" customHeight="1" thickBot="1" x14ac:dyDescent="0.2">
      <c r="B53" s="1235" t="s">
        <v>19</v>
      </c>
      <c r="C53" s="1236"/>
      <c r="D53" s="110"/>
      <c r="E53" s="1237" t="s">
        <v>44</v>
      </c>
      <c r="F53" s="1237"/>
      <c r="G53" s="1237"/>
      <c r="H53" s="1238"/>
      <c r="I53" s="349">
        <v>100</v>
      </c>
      <c r="J53" s="350">
        <v>-1018</v>
      </c>
      <c r="K53" s="350">
        <v>-2960</v>
      </c>
      <c r="L53" s="350">
        <v>-3299</v>
      </c>
      <c r="M53" s="351">
        <v>-3047</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lQMqrZPGfYS+zIRutMOmZolRRhTXVuZY5wW3+8+utOhPZCUxdx7bxfPykby3KMTketc4WOi6TzsosVxv8h9FuQ==" saltValue="9zYiDNoAOhbudxZaKmsSj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80"/>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15"/>
    <row r="2" s="1" customFormat="1" ht="16.5" customHeight="1" x14ac:dyDescent="0.15"/>
    <row r="3" s="1" customFormat="1" ht="16.5" customHeight="1" x14ac:dyDescent="0.15"/>
    <row r="4" s="1" customFormat="1" ht="16.5" customHeight="1" x14ac:dyDescent="0.15"/>
    <row r="5" s="1" customFormat="1" ht="16.5" customHeight="1" x14ac:dyDescent="0.15"/>
    <row r="6" s="1" customFormat="1" ht="16.5" customHeight="1" x14ac:dyDescent="0.15"/>
    <row r="7" s="1" customFormat="1" ht="16.5" customHeight="1" x14ac:dyDescent="0.15"/>
    <row r="8" s="1" customFormat="1" ht="16.5" customHeight="1" x14ac:dyDescent="0.15"/>
    <row r="9" s="1" customFormat="1" ht="16.5" customHeight="1" x14ac:dyDescent="0.15"/>
    <row r="10" s="1" customFormat="1" ht="16.5" customHeight="1" x14ac:dyDescent="0.15"/>
    <row r="11" s="1" customFormat="1" ht="16.5" customHeight="1" x14ac:dyDescent="0.15"/>
    <row r="12" s="1" customFormat="1" ht="16.5" customHeight="1" x14ac:dyDescent="0.15"/>
    <row r="13" s="1" customFormat="1" ht="16.5" customHeight="1" x14ac:dyDescent="0.15"/>
    <row r="14" s="1" customFormat="1" ht="16.5" customHeight="1" x14ac:dyDescent="0.15"/>
    <row r="15" s="1" customFormat="1" ht="16.5" customHeight="1" x14ac:dyDescent="0.15"/>
    <row r="16" s="1" customFormat="1" ht="16.5" customHeight="1" x14ac:dyDescent="0.15"/>
    <row r="17" s="1" customFormat="1" ht="16.5" customHeight="1" x14ac:dyDescent="0.15"/>
    <row r="18" s="1" customFormat="1" ht="16.5" customHeight="1" x14ac:dyDescent="0.15"/>
    <row r="19" s="1" customFormat="1" ht="16.5" customHeight="1" x14ac:dyDescent="0.15"/>
    <row r="20" s="1" customFormat="1" ht="16.5" customHeight="1" x14ac:dyDescent="0.15"/>
    <row r="21" s="1" customFormat="1" ht="16.5" customHeight="1" x14ac:dyDescent="0.15"/>
    <row r="22" s="1" customFormat="1" ht="16.5" customHeight="1" x14ac:dyDescent="0.15"/>
    <row r="23" s="1" customFormat="1" ht="16.5" customHeight="1" x14ac:dyDescent="0.15"/>
    <row r="24" s="1" customFormat="1" ht="16.5" customHeight="1" x14ac:dyDescent="0.15"/>
    <row r="25" s="1" customFormat="1" ht="16.5" customHeight="1" x14ac:dyDescent="0.15"/>
    <row r="26" s="1" customFormat="1" ht="16.5" customHeight="1" x14ac:dyDescent="0.15"/>
    <row r="27" s="1" customFormat="1"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1" customFormat="1" ht="16.5" customHeight="1" x14ac:dyDescent="0.15"/>
    <row r="34" s="1" customFormat="1" ht="16.5" customHeight="1" x14ac:dyDescent="0.15"/>
    <row r="35" s="1" customFormat="1" ht="16.5" customHeight="1" x14ac:dyDescent="0.15"/>
    <row r="36" s="1" customFormat="1" ht="16.5" customHeight="1" x14ac:dyDescent="0.15"/>
    <row r="37" s="1" customFormat="1" ht="16.5" customHeight="1" x14ac:dyDescent="0.15"/>
    <row r="38" s="1" customFormat="1" ht="16.5" customHeight="1" x14ac:dyDescent="0.15"/>
    <row r="39" s="1" customFormat="1" ht="16.5" customHeight="1" x14ac:dyDescent="0.15"/>
    <row r="40" s="1" customFormat="1" ht="16.5" customHeight="1" x14ac:dyDescent="0.15"/>
    <row r="41" s="1" customFormat="1" ht="16.5" customHeight="1" x14ac:dyDescent="0.15"/>
    <row r="42" s="1" customFormat="1" ht="16.5" customHeight="1" x14ac:dyDescent="0.15"/>
    <row r="43" s="1" customFormat="1" ht="16.5" customHeight="1" x14ac:dyDescent="0.15"/>
    <row r="44" s="1" customFormat="1" ht="16.5" customHeight="1" x14ac:dyDescent="0.15"/>
    <row r="45" s="1" customFormat="1" ht="16.5" customHeight="1" x14ac:dyDescent="0.15"/>
    <row r="46" s="1" customFormat="1" ht="16.5" customHeight="1" x14ac:dyDescent="0.15"/>
    <row r="47" s="1" customFormat="1" ht="16.5" customHeight="1" x14ac:dyDescent="0.15"/>
    <row r="48" s="1" customFormat="1"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528</v>
      </c>
      <c r="G54" s="119" t="s">
        <v>529</v>
      </c>
      <c r="H54" s="120" t="s">
        <v>530</v>
      </c>
    </row>
    <row r="55" spans="2:8" ht="52.5" customHeight="1" x14ac:dyDescent="0.15">
      <c r="B55" s="121"/>
      <c r="C55" s="1247" t="s">
        <v>46</v>
      </c>
      <c r="D55" s="1247"/>
      <c r="E55" s="1248"/>
      <c r="F55" s="352">
        <v>2028</v>
      </c>
      <c r="G55" s="352">
        <v>2029</v>
      </c>
      <c r="H55" s="353">
        <v>2036</v>
      </c>
    </row>
    <row r="56" spans="2:8" ht="52.5" customHeight="1" x14ac:dyDescent="0.15">
      <c r="B56" s="122"/>
      <c r="C56" s="1249" t="s">
        <v>47</v>
      </c>
      <c r="D56" s="1249"/>
      <c r="E56" s="1250"/>
      <c r="F56" s="354">
        <v>1726</v>
      </c>
      <c r="G56" s="354">
        <v>1819</v>
      </c>
      <c r="H56" s="355">
        <v>1821</v>
      </c>
    </row>
    <row r="57" spans="2:8" ht="53.25" customHeight="1" x14ac:dyDescent="0.15">
      <c r="B57" s="122"/>
      <c r="C57" s="1251" t="s">
        <v>48</v>
      </c>
      <c r="D57" s="1251"/>
      <c r="E57" s="1252"/>
      <c r="F57" s="356">
        <v>2624</v>
      </c>
      <c r="G57" s="356">
        <v>2586</v>
      </c>
      <c r="H57" s="357">
        <v>3050</v>
      </c>
    </row>
    <row r="58" spans="2:8" ht="45.75" customHeight="1" x14ac:dyDescent="0.15">
      <c r="B58" s="123"/>
      <c r="C58" s="1239" t="s">
        <v>555</v>
      </c>
      <c r="D58" s="1240"/>
      <c r="E58" s="1241"/>
      <c r="F58" s="358">
        <v>839</v>
      </c>
      <c r="G58" s="358">
        <v>839</v>
      </c>
      <c r="H58" s="359">
        <v>839</v>
      </c>
    </row>
    <row r="59" spans="2:8" ht="45.75" customHeight="1" x14ac:dyDescent="0.15">
      <c r="B59" s="123"/>
      <c r="C59" s="1239" t="s">
        <v>556</v>
      </c>
      <c r="D59" s="1240"/>
      <c r="E59" s="1241"/>
      <c r="F59" s="358">
        <v>552</v>
      </c>
      <c r="G59" s="358">
        <v>552</v>
      </c>
      <c r="H59" s="359">
        <v>552</v>
      </c>
    </row>
    <row r="60" spans="2:8" ht="45.75" customHeight="1" x14ac:dyDescent="0.15">
      <c r="B60" s="123"/>
      <c r="C60" s="1253" t="s">
        <v>557</v>
      </c>
      <c r="D60" s="1254"/>
      <c r="E60" s="1255"/>
      <c r="F60" s="358">
        <v>0</v>
      </c>
      <c r="G60" s="358">
        <v>0</v>
      </c>
      <c r="H60" s="359">
        <v>552</v>
      </c>
    </row>
    <row r="61" spans="2:8" ht="45.75" customHeight="1" x14ac:dyDescent="0.15">
      <c r="B61" s="123"/>
      <c r="C61" s="1239" t="s">
        <v>558</v>
      </c>
      <c r="D61" s="1240"/>
      <c r="E61" s="1241"/>
      <c r="F61" s="358">
        <v>227</v>
      </c>
      <c r="G61" s="358">
        <v>228</v>
      </c>
      <c r="H61" s="359">
        <v>229</v>
      </c>
    </row>
    <row r="62" spans="2:8" ht="45.75" customHeight="1" thickBot="1" x14ac:dyDescent="0.2">
      <c r="B62" s="124"/>
      <c r="C62" s="1242" t="s">
        <v>559</v>
      </c>
      <c r="D62" s="1243"/>
      <c r="E62" s="1244"/>
      <c r="F62" s="360">
        <v>280</v>
      </c>
      <c r="G62" s="360">
        <v>279</v>
      </c>
      <c r="H62" s="361">
        <v>189</v>
      </c>
    </row>
    <row r="63" spans="2:8" ht="52.5" customHeight="1" thickBot="1" x14ac:dyDescent="0.2">
      <c r="B63" s="125"/>
      <c r="C63" s="1245" t="s">
        <v>49</v>
      </c>
      <c r="D63" s="1245"/>
      <c r="E63" s="1246"/>
      <c r="F63" s="362">
        <v>6379</v>
      </c>
      <c r="G63" s="362">
        <v>6434</v>
      </c>
      <c r="H63" s="363">
        <v>6908</v>
      </c>
    </row>
    <row r="64" spans="2:8" x14ac:dyDescent="0.15"/>
    <row r="65" s="1" customFormat="1" ht="13.5" hidden="1" customHeight="1" x14ac:dyDescent="0.15"/>
    <row r="66" s="1" customFormat="1" ht="13.5" hidden="1" customHeight="1" x14ac:dyDescent="0.15"/>
    <row r="67" s="1" customFormat="1" ht="13.5" hidden="1" customHeight="1" x14ac:dyDescent="0.15"/>
    <row r="68" s="1" customFormat="1" ht="13.5" hidden="1" customHeight="1" x14ac:dyDescent="0.15"/>
    <row r="69" s="1" customFormat="1" ht="13.5" hidden="1" customHeight="1" x14ac:dyDescent="0.15"/>
    <row r="70" s="1" customFormat="1" ht="13.5" hidden="1" customHeight="1" x14ac:dyDescent="0.15"/>
    <row r="71" s="1" customFormat="1" ht="13.5" hidden="1" customHeight="1" x14ac:dyDescent="0.15"/>
    <row r="72" s="1" customFormat="1" ht="13.5" hidden="1" customHeight="1" x14ac:dyDescent="0.15"/>
    <row r="73" s="1" customFormat="1" ht="13.5" hidden="1" customHeight="1" x14ac:dyDescent="0.15"/>
    <row r="74" s="1" customFormat="1" ht="13.5" hidden="1" customHeight="1" x14ac:dyDescent="0.15"/>
    <row r="75" s="1" customFormat="1" ht="13.5" hidden="1" customHeight="1" x14ac:dyDescent="0.15"/>
    <row r="76" s="1" customFormat="1" ht="13.5" hidden="1" customHeight="1" x14ac:dyDescent="0.15"/>
    <row r="77" s="1" customFormat="1" ht="13.5" hidden="1" customHeight="1" x14ac:dyDescent="0.15"/>
    <row r="78" s="1" customFormat="1" ht="13.5" hidden="1" customHeight="1" x14ac:dyDescent="0.15"/>
    <row r="79" s="1" customFormat="1" ht="13.5" hidden="1" customHeight="1" x14ac:dyDescent="0.15"/>
    <row r="80" s="1" customFormat="1" ht="13.5" hidden="1" customHeight="1" x14ac:dyDescent="0.15"/>
  </sheetData>
  <sheetProtection algorithmName="SHA-512" hashValue="wKn/wGqXZQlv8GyZ8RqOB/lxG+V4r78RcLwAb5/TmWV1e8BA/jkCODu09cuBHIAJekQJiqlkYwlDW8jVbCNU2Q==" saltValue="Tkl0VuNkSD2PbT996/xw9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43CEE-2182-4E0F-BA79-3C93A59F038E}">
  <sheetPr>
    <pageSetUpPr fitToPage="1"/>
  </sheetPr>
  <dimension ref="A1:DE85"/>
  <sheetViews>
    <sheetView showGridLines="0" view="pageBreakPreview" zoomScaleNormal="100" zoomScaleSheetLayoutView="100" workbookViewId="0"/>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562</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563</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57" t="s">
        <v>571</v>
      </c>
      <c r="AO43" s="1258"/>
      <c r="AP43" s="1258"/>
      <c r="AQ43" s="1258"/>
      <c r="AR43" s="1258"/>
      <c r="AS43" s="1258"/>
      <c r="AT43" s="1258"/>
      <c r="AU43" s="1258"/>
      <c r="AV43" s="1258"/>
      <c r="AW43" s="1258"/>
      <c r="AX43" s="1258"/>
      <c r="AY43" s="1258"/>
      <c r="AZ43" s="1258"/>
      <c r="BA43" s="1258"/>
      <c r="BB43" s="1258"/>
      <c r="BC43" s="1258"/>
      <c r="BD43" s="1258"/>
      <c r="BE43" s="1258"/>
      <c r="BF43" s="1258"/>
      <c r="BG43" s="1258"/>
      <c r="BH43" s="1258"/>
      <c r="BI43" s="1258"/>
      <c r="BJ43" s="1258"/>
      <c r="BK43" s="1258"/>
      <c r="BL43" s="1258"/>
      <c r="BM43" s="1258"/>
      <c r="BN43" s="1258"/>
      <c r="BO43" s="1258"/>
      <c r="BP43" s="1258"/>
      <c r="BQ43" s="1258"/>
      <c r="BR43" s="1258"/>
      <c r="BS43" s="1258"/>
      <c r="BT43" s="1258"/>
      <c r="BU43" s="1258"/>
      <c r="BV43" s="1258"/>
      <c r="BW43" s="1258"/>
      <c r="BX43" s="1258"/>
      <c r="BY43" s="1258"/>
      <c r="BZ43" s="1258"/>
      <c r="CA43" s="1258"/>
      <c r="CB43" s="1258"/>
      <c r="CC43" s="1258"/>
      <c r="CD43" s="1258"/>
      <c r="CE43" s="1258"/>
      <c r="CF43" s="1258"/>
      <c r="CG43" s="1258"/>
      <c r="CH43" s="1258"/>
      <c r="CI43" s="1258"/>
      <c r="CJ43" s="1258"/>
      <c r="CK43" s="1258"/>
      <c r="CL43" s="1258"/>
      <c r="CM43" s="1258"/>
      <c r="CN43" s="1258"/>
      <c r="CO43" s="1258"/>
      <c r="CP43" s="1258"/>
      <c r="CQ43" s="1258"/>
      <c r="CR43" s="1258"/>
      <c r="CS43" s="1258"/>
      <c r="CT43" s="1258"/>
      <c r="CU43" s="1258"/>
      <c r="CV43" s="1258"/>
      <c r="CW43" s="1258"/>
      <c r="CX43" s="1258"/>
      <c r="CY43" s="1258"/>
      <c r="CZ43" s="1258"/>
      <c r="DA43" s="1258"/>
      <c r="DB43" s="1258"/>
      <c r="DC43" s="1259"/>
    </row>
    <row r="44" spans="2:109" x14ac:dyDescent="0.15">
      <c r="B44" s="372"/>
      <c r="AN44" s="1260"/>
      <c r="AO44" s="1261"/>
      <c r="AP44" s="1261"/>
      <c r="AQ44" s="1261"/>
      <c r="AR44" s="1261"/>
      <c r="AS44" s="1261"/>
      <c r="AT44" s="1261"/>
      <c r="AU44" s="1261"/>
      <c r="AV44" s="1261"/>
      <c r="AW44" s="1261"/>
      <c r="AX44" s="1261"/>
      <c r="AY44" s="1261"/>
      <c r="AZ44" s="1261"/>
      <c r="BA44" s="1261"/>
      <c r="BB44" s="1261"/>
      <c r="BC44" s="1261"/>
      <c r="BD44" s="1261"/>
      <c r="BE44" s="1261"/>
      <c r="BF44" s="1261"/>
      <c r="BG44" s="1261"/>
      <c r="BH44" s="1261"/>
      <c r="BI44" s="1261"/>
      <c r="BJ44" s="1261"/>
      <c r="BK44" s="1261"/>
      <c r="BL44" s="1261"/>
      <c r="BM44" s="1261"/>
      <c r="BN44" s="1261"/>
      <c r="BO44" s="1261"/>
      <c r="BP44" s="1261"/>
      <c r="BQ44" s="1261"/>
      <c r="BR44" s="1261"/>
      <c r="BS44" s="1261"/>
      <c r="BT44" s="1261"/>
      <c r="BU44" s="1261"/>
      <c r="BV44" s="1261"/>
      <c r="BW44" s="1261"/>
      <c r="BX44" s="1261"/>
      <c r="BY44" s="1261"/>
      <c r="BZ44" s="1261"/>
      <c r="CA44" s="1261"/>
      <c r="CB44" s="1261"/>
      <c r="CC44" s="1261"/>
      <c r="CD44" s="1261"/>
      <c r="CE44" s="1261"/>
      <c r="CF44" s="1261"/>
      <c r="CG44" s="1261"/>
      <c r="CH44" s="1261"/>
      <c r="CI44" s="1261"/>
      <c r="CJ44" s="1261"/>
      <c r="CK44" s="1261"/>
      <c r="CL44" s="1261"/>
      <c r="CM44" s="1261"/>
      <c r="CN44" s="1261"/>
      <c r="CO44" s="1261"/>
      <c r="CP44" s="1261"/>
      <c r="CQ44" s="1261"/>
      <c r="CR44" s="1261"/>
      <c r="CS44" s="1261"/>
      <c r="CT44" s="1261"/>
      <c r="CU44" s="1261"/>
      <c r="CV44" s="1261"/>
      <c r="CW44" s="1261"/>
      <c r="CX44" s="1261"/>
      <c r="CY44" s="1261"/>
      <c r="CZ44" s="1261"/>
      <c r="DA44" s="1261"/>
      <c r="DB44" s="1261"/>
      <c r="DC44" s="1262"/>
    </row>
    <row r="45" spans="2:109" x14ac:dyDescent="0.15">
      <c r="B45" s="372"/>
      <c r="AN45" s="1260"/>
      <c r="AO45" s="1261"/>
      <c r="AP45" s="1261"/>
      <c r="AQ45" s="1261"/>
      <c r="AR45" s="1261"/>
      <c r="AS45" s="1261"/>
      <c r="AT45" s="1261"/>
      <c r="AU45" s="1261"/>
      <c r="AV45" s="1261"/>
      <c r="AW45" s="1261"/>
      <c r="AX45" s="1261"/>
      <c r="AY45" s="1261"/>
      <c r="AZ45" s="1261"/>
      <c r="BA45" s="1261"/>
      <c r="BB45" s="1261"/>
      <c r="BC45" s="1261"/>
      <c r="BD45" s="1261"/>
      <c r="BE45" s="1261"/>
      <c r="BF45" s="1261"/>
      <c r="BG45" s="1261"/>
      <c r="BH45" s="1261"/>
      <c r="BI45" s="1261"/>
      <c r="BJ45" s="1261"/>
      <c r="BK45" s="1261"/>
      <c r="BL45" s="1261"/>
      <c r="BM45" s="1261"/>
      <c r="BN45" s="1261"/>
      <c r="BO45" s="1261"/>
      <c r="BP45" s="1261"/>
      <c r="BQ45" s="1261"/>
      <c r="BR45" s="1261"/>
      <c r="BS45" s="1261"/>
      <c r="BT45" s="1261"/>
      <c r="BU45" s="1261"/>
      <c r="BV45" s="1261"/>
      <c r="BW45" s="1261"/>
      <c r="BX45" s="1261"/>
      <c r="BY45" s="1261"/>
      <c r="BZ45" s="1261"/>
      <c r="CA45" s="1261"/>
      <c r="CB45" s="1261"/>
      <c r="CC45" s="1261"/>
      <c r="CD45" s="1261"/>
      <c r="CE45" s="1261"/>
      <c r="CF45" s="1261"/>
      <c r="CG45" s="1261"/>
      <c r="CH45" s="1261"/>
      <c r="CI45" s="1261"/>
      <c r="CJ45" s="1261"/>
      <c r="CK45" s="1261"/>
      <c r="CL45" s="1261"/>
      <c r="CM45" s="1261"/>
      <c r="CN45" s="1261"/>
      <c r="CO45" s="1261"/>
      <c r="CP45" s="1261"/>
      <c r="CQ45" s="1261"/>
      <c r="CR45" s="1261"/>
      <c r="CS45" s="1261"/>
      <c r="CT45" s="1261"/>
      <c r="CU45" s="1261"/>
      <c r="CV45" s="1261"/>
      <c r="CW45" s="1261"/>
      <c r="CX45" s="1261"/>
      <c r="CY45" s="1261"/>
      <c r="CZ45" s="1261"/>
      <c r="DA45" s="1261"/>
      <c r="DB45" s="1261"/>
      <c r="DC45" s="1262"/>
    </row>
    <row r="46" spans="2:109" x14ac:dyDescent="0.15">
      <c r="B46" s="372"/>
      <c r="AN46" s="1260"/>
      <c r="AO46" s="1261"/>
      <c r="AP46" s="1261"/>
      <c r="AQ46" s="1261"/>
      <c r="AR46" s="1261"/>
      <c r="AS46" s="1261"/>
      <c r="AT46" s="1261"/>
      <c r="AU46" s="1261"/>
      <c r="AV46" s="1261"/>
      <c r="AW46" s="1261"/>
      <c r="AX46" s="1261"/>
      <c r="AY46" s="1261"/>
      <c r="AZ46" s="1261"/>
      <c r="BA46" s="1261"/>
      <c r="BB46" s="1261"/>
      <c r="BC46" s="1261"/>
      <c r="BD46" s="1261"/>
      <c r="BE46" s="1261"/>
      <c r="BF46" s="1261"/>
      <c r="BG46" s="1261"/>
      <c r="BH46" s="1261"/>
      <c r="BI46" s="1261"/>
      <c r="BJ46" s="1261"/>
      <c r="BK46" s="1261"/>
      <c r="BL46" s="1261"/>
      <c r="BM46" s="1261"/>
      <c r="BN46" s="1261"/>
      <c r="BO46" s="1261"/>
      <c r="BP46" s="1261"/>
      <c r="BQ46" s="1261"/>
      <c r="BR46" s="1261"/>
      <c r="BS46" s="1261"/>
      <c r="BT46" s="1261"/>
      <c r="BU46" s="1261"/>
      <c r="BV46" s="1261"/>
      <c r="BW46" s="1261"/>
      <c r="BX46" s="1261"/>
      <c r="BY46" s="1261"/>
      <c r="BZ46" s="1261"/>
      <c r="CA46" s="1261"/>
      <c r="CB46" s="1261"/>
      <c r="CC46" s="1261"/>
      <c r="CD46" s="1261"/>
      <c r="CE46" s="1261"/>
      <c r="CF46" s="1261"/>
      <c r="CG46" s="1261"/>
      <c r="CH46" s="1261"/>
      <c r="CI46" s="1261"/>
      <c r="CJ46" s="1261"/>
      <c r="CK46" s="1261"/>
      <c r="CL46" s="1261"/>
      <c r="CM46" s="1261"/>
      <c r="CN46" s="1261"/>
      <c r="CO46" s="1261"/>
      <c r="CP46" s="1261"/>
      <c r="CQ46" s="1261"/>
      <c r="CR46" s="1261"/>
      <c r="CS46" s="1261"/>
      <c r="CT46" s="1261"/>
      <c r="CU46" s="1261"/>
      <c r="CV46" s="1261"/>
      <c r="CW46" s="1261"/>
      <c r="CX46" s="1261"/>
      <c r="CY46" s="1261"/>
      <c r="CZ46" s="1261"/>
      <c r="DA46" s="1261"/>
      <c r="DB46" s="1261"/>
      <c r="DC46" s="1262"/>
    </row>
    <row r="47" spans="2:109" x14ac:dyDescent="0.15">
      <c r="B47" s="372"/>
      <c r="AN47" s="1263"/>
      <c r="AO47" s="1264"/>
      <c r="AP47" s="1264"/>
      <c r="AQ47" s="1264"/>
      <c r="AR47" s="1264"/>
      <c r="AS47" s="1264"/>
      <c r="AT47" s="1264"/>
      <c r="AU47" s="1264"/>
      <c r="AV47" s="1264"/>
      <c r="AW47" s="1264"/>
      <c r="AX47" s="1264"/>
      <c r="AY47" s="1264"/>
      <c r="AZ47" s="1264"/>
      <c r="BA47" s="1264"/>
      <c r="BB47" s="1264"/>
      <c r="BC47" s="1264"/>
      <c r="BD47" s="1264"/>
      <c r="BE47" s="1264"/>
      <c r="BF47" s="1264"/>
      <c r="BG47" s="1264"/>
      <c r="BH47" s="1264"/>
      <c r="BI47" s="1264"/>
      <c r="BJ47" s="1264"/>
      <c r="BK47" s="1264"/>
      <c r="BL47" s="1264"/>
      <c r="BM47" s="1264"/>
      <c r="BN47" s="1264"/>
      <c r="BO47" s="1264"/>
      <c r="BP47" s="1264"/>
      <c r="BQ47" s="1264"/>
      <c r="BR47" s="1264"/>
      <c r="BS47" s="1264"/>
      <c r="BT47" s="1264"/>
      <c r="BU47" s="1264"/>
      <c r="BV47" s="1264"/>
      <c r="BW47" s="1264"/>
      <c r="BX47" s="1264"/>
      <c r="BY47" s="1264"/>
      <c r="BZ47" s="1264"/>
      <c r="CA47" s="1264"/>
      <c r="CB47" s="1264"/>
      <c r="CC47" s="1264"/>
      <c r="CD47" s="1264"/>
      <c r="CE47" s="1264"/>
      <c r="CF47" s="1264"/>
      <c r="CG47" s="1264"/>
      <c r="CH47" s="1264"/>
      <c r="CI47" s="1264"/>
      <c r="CJ47" s="1264"/>
      <c r="CK47" s="1264"/>
      <c r="CL47" s="1264"/>
      <c r="CM47" s="1264"/>
      <c r="CN47" s="1264"/>
      <c r="CO47" s="1264"/>
      <c r="CP47" s="1264"/>
      <c r="CQ47" s="1264"/>
      <c r="CR47" s="1264"/>
      <c r="CS47" s="1264"/>
      <c r="CT47" s="1264"/>
      <c r="CU47" s="1264"/>
      <c r="CV47" s="1264"/>
      <c r="CW47" s="1264"/>
      <c r="CX47" s="1264"/>
      <c r="CY47" s="1264"/>
      <c r="CZ47" s="1264"/>
      <c r="DA47" s="1264"/>
      <c r="DB47" s="1264"/>
      <c r="DC47" s="1265"/>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564</v>
      </c>
    </row>
    <row r="50" spans="1:109" x14ac:dyDescent="0.15">
      <c r="B50" s="372"/>
      <c r="G50" s="1266"/>
      <c r="H50" s="1266"/>
      <c r="I50" s="1266"/>
      <c r="J50" s="1266"/>
      <c r="K50" s="382"/>
      <c r="L50" s="382"/>
      <c r="M50" s="383"/>
      <c r="N50" s="383"/>
      <c r="AN50" s="1267"/>
      <c r="AO50" s="1268"/>
      <c r="AP50" s="1268"/>
      <c r="AQ50" s="1268"/>
      <c r="AR50" s="1268"/>
      <c r="AS50" s="1268"/>
      <c r="AT50" s="1268"/>
      <c r="AU50" s="1268"/>
      <c r="AV50" s="1268"/>
      <c r="AW50" s="1268"/>
      <c r="AX50" s="1268"/>
      <c r="AY50" s="1268"/>
      <c r="AZ50" s="1268"/>
      <c r="BA50" s="1268"/>
      <c r="BB50" s="1268"/>
      <c r="BC50" s="1268"/>
      <c r="BD50" s="1268"/>
      <c r="BE50" s="1268"/>
      <c r="BF50" s="1268"/>
      <c r="BG50" s="1268"/>
      <c r="BH50" s="1268"/>
      <c r="BI50" s="1268"/>
      <c r="BJ50" s="1268"/>
      <c r="BK50" s="1268"/>
      <c r="BL50" s="1268"/>
      <c r="BM50" s="1268"/>
      <c r="BN50" s="1268"/>
      <c r="BO50" s="1269"/>
      <c r="BP50" s="1270" t="s">
        <v>526</v>
      </c>
      <c r="BQ50" s="1270"/>
      <c r="BR50" s="1270"/>
      <c r="BS50" s="1270"/>
      <c r="BT50" s="1270"/>
      <c r="BU50" s="1270"/>
      <c r="BV50" s="1270"/>
      <c r="BW50" s="1270"/>
      <c r="BX50" s="1270" t="s">
        <v>527</v>
      </c>
      <c r="BY50" s="1270"/>
      <c r="BZ50" s="1270"/>
      <c r="CA50" s="1270"/>
      <c r="CB50" s="1270"/>
      <c r="CC50" s="1270"/>
      <c r="CD50" s="1270"/>
      <c r="CE50" s="1270"/>
      <c r="CF50" s="1270" t="s">
        <v>528</v>
      </c>
      <c r="CG50" s="1270"/>
      <c r="CH50" s="1270"/>
      <c r="CI50" s="1270"/>
      <c r="CJ50" s="1270"/>
      <c r="CK50" s="1270"/>
      <c r="CL50" s="1270"/>
      <c r="CM50" s="1270"/>
      <c r="CN50" s="1270" t="s">
        <v>529</v>
      </c>
      <c r="CO50" s="1270"/>
      <c r="CP50" s="1270"/>
      <c r="CQ50" s="1270"/>
      <c r="CR50" s="1270"/>
      <c r="CS50" s="1270"/>
      <c r="CT50" s="1270"/>
      <c r="CU50" s="1270"/>
      <c r="CV50" s="1270" t="s">
        <v>530</v>
      </c>
      <c r="CW50" s="1270"/>
      <c r="CX50" s="1270"/>
      <c r="CY50" s="1270"/>
      <c r="CZ50" s="1270"/>
      <c r="DA50" s="1270"/>
      <c r="DB50" s="1270"/>
      <c r="DC50" s="1270"/>
    </row>
    <row r="51" spans="1:109" ht="13.5" customHeight="1" x14ac:dyDescent="0.15">
      <c r="B51" s="372"/>
      <c r="G51" s="1271"/>
      <c r="H51" s="1271"/>
      <c r="I51" s="1274"/>
      <c r="J51" s="1274"/>
      <c r="K51" s="1272"/>
      <c r="L51" s="1272"/>
      <c r="M51" s="1272"/>
      <c r="N51" s="1272"/>
      <c r="AM51" s="381"/>
      <c r="AN51" s="1273" t="s">
        <v>565</v>
      </c>
      <c r="AO51" s="1273"/>
      <c r="AP51" s="1273"/>
      <c r="AQ51" s="1273"/>
      <c r="AR51" s="1273"/>
      <c r="AS51" s="1273"/>
      <c r="AT51" s="1273"/>
      <c r="AU51" s="1273"/>
      <c r="AV51" s="1273"/>
      <c r="AW51" s="1273"/>
      <c r="AX51" s="1273"/>
      <c r="AY51" s="1273"/>
      <c r="AZ51" s="1273"/>
      <c r="BA51" s="1273"/>
      <c r="BB51" s="1273" t="s">
        <v>566</v>
      </c>
      <c r="BC51" s="1273"/>
      <c r="BD51" s="1273"/>
      <c r="BE51" s="1273"/>
      <c r="BF51" s="1273"/>
      <c r="BG51" s="1273"/>
      <c r="BH51" s="1273"/>
      <c r="BI51" s="1273"/>
      <c r="BJ51" s="1273"/>
      <c r="BK51" s="1273"/>
      <c r="BL51" s="1273"/>
      <c r="BM51" s="1273"/>
      <c r="BN51" s="1273"/>
      <c r="BO51" s="1273"/>
      <c r="BP51" s="1256">
        <v>0.9</v>
      </c>
      <c r="BQ51" s="1256"/>
      <c r="BR51" s="1256"/>
      <c r="BS51" s="1256"/>
      <c r="BT51" s="1256"/>
      <c r="BU51" s="1256"/>
      <c r="BV51" s="1256"/>
      <c r="BW51" s="1256"/>
      <c r="BX51" s="1256"/>
      <c r="BY51" s="1256"/>
      <c r="BZ51" s="1256"/>
      <c r="CA51" s="1256"/>
      <c r="CB51" s="1256"/>
      <c r="CC51" s="1256"/>
      <c r="CD51" s="1256"/>
      <c r="CE51" s="1256"/>
      <c r="CF51" s="1256"/>
      <c r="CG51" s="1256"/>
      <c r="CH51" s="1256"/>
      <c r="CI51" s="1256"/>
      <c r="CJ51" s="1256"/>
      <c r="CK51" s="1256"/>
      <c r="CL51" s="1256"/>
      <c r="CM51" s="1256"/>
      <c r="CN51" s="1256"/>
      <c r="CO51" s="1256"/>
      <c r="CP51" s="1256"/>
      <c r="CQ51" s="1256"/>
      <c r="CR51" s="1256"/>
      <c r="CS51" s="1256"/>
      <c r="CT51" s="1256"/>
      <c r="CU51" s="1256"/>
      <c r="CV51" s="1256"/>
      <c r="CW51" s="1256"/>
      <c r="CX51" s="1256"/>
      <c r="CY51" s="1256"/>
      <c r="CZ51" s="1256"/>
      <c r="DA51" s="1256"/>
      <c r="DB51" s="1256"/>
      <c r="DC51" s="1256"/>
    </row>
    <row r="52" spans="1:109" x14ac:dyDescent="0.15">
      <c r="B52" s="372"/>
      <c r="G52" s="1271"/>
      <c r="H52" s="1271"/>
      <c r="I52" s="1274"/>
      <c r="J52" s="1274"/>
      <c r="K52" s="1272"/>
      <c r="L52" s="1272"/>
      <c r="M52" s="1272"/>
      <c r="N52" s="1272"/>
      <c r="AM52" s="381"/>
      <c r="AN52" s="1273"/>
      <c r="AO52" s="1273"/>
      <c r="AP52" s="1273"/>
      <c r="AQ52" s="1273"/>
      <c r="AR52" s="1273"/>
      <c r="AS52" s="1273"/>
      <c r="AT52" s="1273"/>
      <c r="AU52" s="1273"/>
      <c r="AV52" s="1273"/>
      <c r="AW52" s="1273"/>
      <c r="AX52" s="1273"/>
      <c r="AY52" s="1273"/>
      <c r="AZ52" s="1273"/>
      <c r="BA52" s="1273"/>
      <c r="BB52" s="1273"/>
      <c r="BC52" s="1273"/>
      <c r="BD52" s="1273"/>
      <c r="BE52" s="1273"/>
      <c r="BF52" s="1273"/>
      <c r="BG52" s="1273"/>
      <c r="BH52" s="1273"/>
      <c r="BI52" s="1273"/>
      <c r="BJ52" s="1273"/>
      <c r="BK52" s="1273"/>
      <c r="BL52" s="1273"/>
      <c r="BM52" s="1273"/>
      <c r="BN52" s="1273"/>
      <c r="BO52" s="1273"/>
      <c r="BP52" s="1256"/>
      <c r="BQ52" s="1256"/>
      <c r="BR52" s="1256"/>
      <c r="BS52" s="1256"/>
      <c r="BT52" s="1256"/>
      <c r="BU52" s="1256"/>
      <c r="BV52" s="1256"/>
      <c r="BW52" s="1256"/>
      <c r="BX52" s="1256"/>
      <c r="BY52" s="1256"/>
      <c r="BZ52" s="1256"/>
      <c r="CA52" s="1256"/>
      <c r="CB52" s="1256"/>
      <c r="CC52" s="1256"/>
      <c r="CD52" s="1256"/>
      <c r="CE52" s="1256"/>
      <c r="CF52" s="1256"/>
      <c r="CG52" s="1256"/>
      <c r="CH52" s="1256"/>
      <c r="CI52" s="1256"/>
      <c r="CJ52" s="1256"/>
      <c r="CK52" s="1256"/>
      <c r="CL52" s="1256"/>
      <c r="CM52" s="1256"/>
      <c r="CN52" s="1256"/>
      <c r="CO52" s="1256"/>
      <c r="CP52" s="1256"/>
      <c r="CQ52" s="1256"/>
      <c r="CR52" s="1256"/>
      <c r="CS52" s="1256"/>
      <c r="CT52" s="1256"/>
      <c r="CU52" s="1256"/>
      <c r="CV52" s="1256"/>
      <c r="CW52" s="1256"/>
      <c r="CX52" s="1256"/>
      <c r="CY52" s="1256"/>
      <c r="CZ52" s="1256"/>
      <c r="DA52" s="1256"/>
      <c r="DB52" s="1256"/>
      <c r="DC52" s="1256"/>
    </row>
    <row r="53" spans="1:109" x14ac:dyDescent="0.15">
      <c r="A53" s="380"/>
      <c r="B53" s="372"/>
      <c r="G53" s="1271"/>
      <c r="H53" s="1271"/>
      <c r="I53" s="1266"/>
      <c r="J53" s="1266"/>
      <c r="K53" s="1272"/>
      <c r="L53" s="1272"/>
      <c r="M53" s="1272"/>
      <c r="N53" s="1272"/>
      <c r="AM53" s="381"/>
      <c r="AN53" s="1273"/>
      <c r="AO53" s="1273"/>
      <c r="AP53" s="1273"/>
      <c r="AQ53" s="1273"/>
      <c r="AR53" s="1273"/>
      <c r="AS53" s="1273"/>
      <c r="AT53" s="1273"/>
      <c r="AU53" s="1273"/>
      <c r="AV53" s="1273"/>
      <c r="AW53" s="1273"/>
      <c r="AX53" s="1273"/>
      <c r="AY53" s="1273"/>
      <c r="AZ53" s="1273"/>
      <c r="BA53" s="1273"/>
      <c r="BB53" s="1273" t="s">
        <v>567</v>
      </c>
      <c r="BC53" s="1273"/>
      <c r="BD53" s="1273"/>
      <c r="BE53" s="1273"/>
      <c r="BF53" s="1273"/>
      <c r="BG53" s="1273"/>
      <c r="BH53" s="1273"/>
      <c r="BI53" s="1273"/>
      <c r="BJ53" s="1273"/>
      <c r="BK53" s="1273"/>
      <c r="BL53" s="1273"/>
      <c r="BM53" s="1273"/>
      <c r="BN53" s="1273"/>
      <c r="BO53" s="1273"/>
      <c r="BP53" s="1256">
        <v>60.9</v>
      </c>
      <c r="BQ53" s="1256"/>
      <c r="BR53" s="1256"/>
      <c r="BS53" s="1256"/>
      <c r="BT53" s="1256"/>
      <c r="BU53" s="1256"/>
      <c r="BV53" s="1256"/>
      <c r="BW53" s="1256"/>
      <c r="BX53" s="1256">
        <v>62.6</v>
      </c>
      <c r="BY53" s="1256"/>
      <c r="BZ53" s="1256"/>
      <c r="CA53" s="1256"/>
      <c r="CB53" s="1256"/>
      <c r="CC53" s="1256"/>
      <c r="CD53" s="1256"/>
      <c r="CE53" s="1256"/>
      <c r="CF53" s="1256">
        <v>64.400000000000006</v>
      </c>
      <c r="CG53" s="1256"/>
      <c r="CH53" s="1256"/>
      <c r="CI53" s="1256"/>
      <c r="CJ53" s="1256"/>
      <c r="CK53" s="1256"/>
      <c r="CL53" s="1256"/>
      <c r="CM53" s="1256"/>
      <c r="CN53" s="1256">
        <v>65.5</v>
      </c>
      <c r="CO53" s="1256"/>
      <c r="CP53" s="1256"/>
      <c r="CQ53" s="1256"/>
      <c r="CR53" s="1256"/>
      <c r="CS53" s="1256"/>
      <c r="CT53" s="1256"/>
      <c r="CU53" s="1256"/>
      <c r="CV53" s="1256">
        <v>67</v>
      </c>
      <c r="CW53" s="1256"/>
      <c r="CX53" s="1256"/>
      <c r="CY53" s="1256"/>
      <c r="CZ53" s="1256"/>
      <c r="DA53" s="1256"/>
      <c r="DB53" s="1256"/>
      <c r="DC53" s="1256"/>
    </row>
    <row r="54" spans="1:109" x14ac:dyDescent="0.15">
      <c r="A54" s="380"/>
      <c r="B54" s="372"/>
      <c r="G54" s="1271"/>
      <c r="H54" s="1271"/>
      <c r="I54" s="1266"/>
      <c r="J54" s="1266"/>
      <c r="K54" s="1272"/>
      <c r="L54" s="1272"/>
      <c r="M54" s="1272"/>
      <c r="N54" s="1272"/>
      <c r="AM54" s="381"/>
      <c r="AN54" s="1273"/>
      <c r="AO54" s="1273"/>
      <c r="AP54" s="1273"/>
      <c r="AQ54" s="1273"/>
      <c r="AR54" s="1273"/>
      <c r="AS54" s="1273"/>
      <c r="AT54" s="1273"/>
      <c r="AU54" s="1273"/>
      <c r="AV54" s="1273"/>
      <c r="AW54" s="1273"/>
      <c r="AX54" s="1273"/>
      <c r="AY54" s="1273"/>
      <c r="AZ54" s="1273"/>
      <c r="BA54" s="1273"/>
      <c r="BB54" s="1273"/>
      <c r="BC54" s="1273"/>
      <c r="BD54" s="1273"/>
      <c r="BE54" s="1273"/>
      <c r="BF54" s="1273"/>
      <c r="BG54" s="1273"/>
      <c r="BH54" s="1273"/>
      <c r="BI54" s="1273"/>
      <c r="BJ54" s="1273"/>
      <c r="BK54" s="1273"/>
      <c r="BL54" s="1273"/>
      <c r="BM54" s="1273"/>
      <c r="BN54" s="1273"/>
      <c r="BO54" s="1273"/>
      <c r="BP54" s="1256"/>
      <c r="BQ54" s="1256"/>
      <c r="BR54" s="1256"/>
      <c r="BS54" s="1256"/>
      <c r="BT54" s="1256"/>
      <c r="BU54" s="1256"/>
      <c r="BV54" s="1256"/>
      <c r="BW54" s="1256"/>
      <c r="BX54" s="1256"/>
      <c r="BY54" s="1256"/>
      <c r="BZ54" s="1256"/>
      <c r="CA54" s="1256"/>
      <c r="CB54" s="1256"/>
      <c r="CC54" s="1256"/>
      <c r="CD54" s="1256"/>
      <c r="CE54" s="1256"/>
      <c r="CF54" s="1256"/>
      <c r="CG54" s="1256"/>
      <c r="CH54" s="1256"/>
      <c r="CI54" s="1256"/>
      <c r="CJ54" s="1256"/>
      <c r="CK54" s="1256"/>
      <c r="CL54" s="1256"/>
      <c r="CM54" s="1256"/>
      <c r="CN54" s="1256"/>
      <c r="CO54" s="1256"/>
      <c r="CP54" s="1256"/>
      <c r="CQ54" s="1256"/>
      <c r="CR54" s="1256"/>
      <c r="CS54" s="1256"/>
      <c r="CT54" s="1256"/>
      <c r="CU54" s="1256"/>
      <c r="CV54" s="1256"/>
      <c r="CW54" s="1256"/>
      <c r="CX54" s="1256"/>
      <c r="CY54" s="1256"/>
      <c r="CZ54" s="1256"/>
      <c r="DA54" s="1256"/>
      <c r="DB54" s="1256"/>
      <c r="DC54" s="1256"/>
    </row>
    <row r="55" spans="1:109" x14ac:dyDescent="0.15">
      <c r="A55" s="380"/>
      <c r="B55" s="372"/>
      <c r="G55" s="1266"/>
      <c r="H55" s="1266"/>
      <c r="I55" s="1266"/>
      <c r="J55" s="1266"/>
      <c r="K55" s="1272"/>
      <c r="L55" s="1272"/>
      <c r="M55" s="1272"/>
      <c r="N55" s="1272"/>
      <c r="AN55" s="1270" t="s">
        <v>568</v>
      </c>
      <c r="AO55" s="1270"/>
      <c r="AP55" s="1270"/>
      <c r="AQ55" s="1270"/>
      <c r="AR55" s="1270"/>
      <c r="AS55" s="1270"/>
      <c r="AT55" s="1270"/>
      <c r="AU55" s="1270"/>
      <c r="AV55" s="1270"/>
      <c r="AW55" s="1270"/>
      <c r="AX55" s="1270"/>
      <c r="AY55" s="1270"/>
      <c r="AZ55" s="1270"/>
      <c r="BA55" s="1270"/>
      <c r="BB55" s="1273" t="s">
        <v>566</v>
      </c>
      <c r="BC55" s="1273"/>
      <c r="BD55" s="1273"/>
      <c r="BE55" s="1273"/>
      <c r="BF55" s="1273"/>
      <c r="BG55" s="1273"/>
      <c r="BH55" s="1273"/>
      <c r="BI55" s="1273"/>
      <c r="BJ55" s="1273"/>
      <c r="BK55" s="1273"/>
      <c r="BL55" s="1273"/>
      <c r="BM55" s="1273"/>
      <c r="BN55" s="1273"/>
      <c r="BO55" s="1273"/>
      <c r="BP55" s="1256">
        <v>27.8</v>
      </c>
      <c r="BQ55" s="1256"/>
      <c r="BR55" s="1256"/>
      <c r="BS55" s="1256"/>
      <c r="BT55" s="1256"/>
      <c r="BU55" s="1256"/>
      <c r="BV55" s="1256"/>
      <c r="BW55" s="1256"/>
      <c r="BX55" s="1256">
        <v>11.2</v>
      </c>
      <c r="BY55" s="1256"/>
      <c r="BZ55" s="1256"/>
      <c r="CA55" s="1256"/>
      <c r="CB55" s="1256"/>
      <c r="CC55" s="1256"/>
      <c r="CD55" s="1256"/>
      <c r="CE55" s="1256"/>
      <c r="CF55" s="1256">
        <v>4.5999999999999996</v>
      </c>
      <c r="CG55" s="1256"/>
      <c r="CH55" s="1256"/>
      <c r="CI55" s="1256"/>
      <c r="CJ55" s="1256"/>
      <c r="CK55" s="1256"/>
      <c r="CL55" s="1256"/>
      <c r="CM55" s="1256"/>
      <c r="CN55" s="1256">
        <v>4.2</v>
      </c>
      <c r="CO55" s="1256"/>
      <c r="CP55" s="1256"/>
      <c r="CQ55" s="1256"/>
      <c r="CR55" s="1256"/>
      <c r="CS55" s="1256"/>
      <c r="CT55" s="1256"/>
      <c r="CU55" s="1256"/>
      <c r="CV55" s="1256">
        <v>3.6</v>
      </c>
      <c r="CW55" s="1256"/>
      <c r="CX55" s="1256"/>
      <c r="CY55" s="1256"/>
      <c r="CZ55" s="1256"/>
      <c r="DA55" s="1256"/>
      <c r="DB55" s="1256"/>
      <c r="DC55" s="1256"/>
    </row>
    <row r="56" spans="1:109" x14ac:dyDescent="0.15">
      <c r="A56" s="380"/>
      <c r="B56" s="372"/>
      <c r="G56" s="1266"/>
      <c r="H56" s="1266"/>
      <c r="I56" s="1266"/>
      <c r="J56" s="1266"/>
      <c r="K56" s="1272"/>
      <c r="L56" s="1272"/>
      <c r="M56" s="1272"/>
      <c r="N56" s="1272"/>
      <c r="AN56" s="1270"/>
      <c r="AO56" s="1270"/>
      <c r="AP56" s="1270"/>
      <c r="AQ56" s="1270"/>
      <c r="AR56" s="1270"/>
      <c r="AS56" s="1270"/>
      <c r="AT56" s="1270"/>
      <c r="AU56" s="1270"/>
      <c r="AV56" s="1270"/>
      <c r="AW56" s="1270"/>
      <c r="AX56" s="1270"/>
      <c r="AY56" s="1270"/>
      <c r="AZ56" s="1270"/>
      <c r="BA56" s="1270"/>
      <c r="BB56" s="1273"/>
      <c r="BC56" s="1273"/>
      <c r="BD56" s="1273"/>
      <c r="BE56" s="1273"/>
      <c r="BF56" s="1273"/>
      <c r="BG56" s="1273"/>
      <c r="BH56" s="1273"/>
      <c r="BI56" s="1273"/>
      <c r="BJ56" s="1273"/>
      <c r="BK56" s="1273"/>
      <c r="BL56" s="1273"/>
      <c r="BM56" s="1273"/>
      <c r="BN56" s="1273"/>
      <c r="BO56" s="1273"/>
      <c r="BP56" s="1256"/>
      <c r="BQ56" s="1256"/>
      <c r="BR56" s="1256"/>
      <c r="BS56" s="1256"/>
      <c r="BT56" s="1256"/>
      <c r="BU56" s="1256"/>
      <c r="BV56" s="1256"/>
      <c r="BW56" s="1256"/>
      <c r="BX56" s="1256"/>
      <c r="BY56" s="1256"/>
      <c r="BZ56" s="1256"/>
      <c r="CA56" s="1256"/>
      <c r="CB56" s="1256"/>
      <c r="CC56" s="1256"/>
      <c r="CD56" s="1256"/>
      <c r="CE56" s="1256"/>
      <c r="CF56" s="1256"/>
      <c r="CG56" s="1256"/>
      <c r="CH56" s="1256"/>
      <c r="CI56" s="1256"/>
      <c r="CJ56" s="1256"/>
      <c r="CK56" s="1256"/>
      <c r="CL56" s="1256"/>
      <c r="CM56" s="1256"/>
      <c r="CN56" s="1256"/>
      <c r="CO56" s="1256"/>
      <c r="CP56" s="1256"/>
      <c r="CQ56" s="1256"/>
      <c r="CR56" s="1256"/>
      <c r="CS56" s="1256"/>
      <c r="CT56" s="1256"/>
      <c r="CU56" s="1256"/>
      <c r="CV56" s="1256"/>
      <c r="CW56" s="1256"/>
      <c r="CX56" s="1256"/>
      <c r="CY56" s="1256"/>
      <c r="CZ56" s="1256"/>
      <c r="DA56" s="1256"/>
      <c r="DB56" s="1256"/>
      <c r="DC56" s="1256"/>
    </row>
    <row r="57" spans="1:109" s="380" customFormat="1" x14ac:dyDescent="0.15">
      <c r="B57" s="384"/>
      <c r="G57" s="1266"/>
      <c r="H57" s="1266"/>
      <c r="I57" s="1275"/>
      <c r="J57" s="1275"/>
      <c r="K57" s="1272"/>
      <c r="L57" s="1272"/>
      <c r="M57" s="1272"/>
      <c r="N57" s="1272"/>
      <c r="AM57" s="366"/>
      <c r="AN57" s="1270"/>
      <c r="AO57" s="1270"/>
      <c r="AP57" s="1270"/>
      <c r="AQ57" s="1270"/>
      <c r="AR57" s="1270"/>
      <c r="AS57" s="1270"/>
      <c r="AT57" s="1270"/>
      <c r="AU57" s="1270"/>
      <c r="AV57" s="1270"/>
      <c r="AW57" s="1270"/>
      <c r="AX57" s="1270"/>
      <c r="AY57" s="1270"/>
      <c r="AZ57" s="1270"/>
      <c r="BA57" s="1270"/>
      <c r="BB57" s="1273" t="s">
        <v>567</v>
      </c>
      <c r="BC57" s="1273"/>
      <c r="BD57" s="1273"/>
      <c r="BE57" s="1273"/>
      <c r="BF57" s="1273"/>
      <c r="BG57" s="1273"/>
      <c r="BH57" s="1273"/>
      <c r="BI57" s="1273"/>
      <c r="BJ57" s="1273"/>
      <c r="BK57" s="1273"/>
      <c r="BL57" s="1273"/>
      <c r="BM57" s="1273"/>
      <c r="BN57" s="1273"/>
      <c r="BO57" s="1273"/>
      <c r="BP57" s="1256">
        <v>62</v>
      </c>
      <c r="BQ57" s="1256"/>
      <c r="BR57" s="1256"/>
      <c r="BS57" s="1256"/>
      <c r="BT57" s="1256"/>
      <c r="BU57" s="1256"/>
      <c r="BV57" s="1256"/>
      <c r="BW57" s="1256"/>
      <c r="BX57" s="1256">
        <v>63.7</v>
      </c>
      <c r="BY57" s="1256"/>
      <c r="BZ57" s="1256"/>
      <c r="CA57" s="1256"/>
      <c r="CB57" s="1256"/>
      <c r="CC57" s="1256"/>
      <c r="CD57" s="1256"/>
      <c r="CE57" s="1256"/>
      <c r="CF57" s="1256">
        <v>64.2</v>
      </c>
      <c r="CG57" s="1256"/>
      <c r="CH57" s="1256"/>
      <c r="CI57" s="1256"/>
      <c r="CJ57" s="1256"/>
      <c r="CK57" s="1256"/>
      <c r="CL57" s="1256"/>
      <c r="CM57" s="1256"/>
      <c r="CN57" s="1256">
        <v>65</v>
      </c>
      <c r="CO57" s="1256"/>
      <c r="CP57" s="1256"/>
      <c r="CQ57" s="1256"/>
      <c r="CR57" s="1256"/>
      <c r="CS57" s="1256"/>
      <c r="CT57" s="1256"/>
      <c r="CU57" s="1256"/>
      <c r="CV57" s="1256">
        <v>66.099999999999994</v>
      </c>
      <c r="CW57" s="1256"/>
      <c r="CX57" s="1256"/>
      <c r="CY57" s="1256"/>
      <c r="CZ57" s="1256"/>
      <c r="DA57" s="1256"/>
      <c r="DB57" s="1256"/>
      <c r="DC57" s="1256"/>
      <c r="DD57" s="385"/>
      <c r="DE57" s="384"/>
    </row>
    <row r="58" spans="1:109" s="380" customFormat="1" x14ac:dyDescent="0.15">
      <c r="A58" s="366"/>
      <c r="B58" s="384"/>
      <c r="G58" s="1266"/>
      <c r="H58" s="1266"/>
      <c r="I58" s="1275"/>
      <c r="J58" s="1275"/>
      <c r="K58" s="1272"/>
      <c r="L58" s="1272"/>
      <c r="M58" s="1272"/>
      <c r="N58" s="1272"/>
      <c r="AM58" s="366"/>
      <c r="AN58" s="1270"/>
      <c r="AO58" s="1270"/>
      <c r="AP58" s="1270"/>
      <c r="AQ58" s="1270"/>
      <c r="AR58" s="1270"/>
      <c r="AS58" s="1270"/>
      <c r="AT58" s="1270"/>
      <c r="AU58" s="1270"/>
      <c r="AV58" s="1270"/>
      <c r="AW58" s="1270"/>
      <c r="AX58" s="1270"/>
      <c r="AY58" s="1270"/>
      <c r="AZ58" s="1270"/>
      <c r="BA58" s="1270"/>
      <c r="BB58" s="1273"/>
      <c r="BC58" s="1273"/>
      <c r="BD58" s="1273"/>
      <c r="BE58" s="1273"/>
      <c r="BF58" s="1273"/>
      <c r="BG58" s="1273"/>
      <c r="BH58" s="1273"/>
      <c r="BI58" s="1273"/>
      <c r="BJ58" s="1273"/>
      <c r="BK58" s="1273"/>
      <c r="BL58" s="1273"/>
      <c r="BM58" s="1273"/>
      <c r="BN58" s="1273"/>
      <c r="BO58" s="1273"/>
      <c r="BP58" s="1256"/>
      <c r="BQ58" s="1256"/>
      <c r="BR58" s="1256"/>
      <c r="BS58" s="1256"/>
      <c r="BT58" s="1256"/>
      <c r="BU58" s="1256"/>
      <c r="BV58" s="1256"/>
      <c r="BW58" s="1256"/>
      <c r="BX58" s="1256"/>
      <c r="BY58" s="1256"/>
      <c r="BZ58" s="1256"/>
      <c r="CA58" s="1256"/>
      <c r="CB58" s="1256"/>
      <c r="CC58" s="1256"/>
      <c r="CD58" s="1256"/>
      <c r="CE58" s="1256"/>
      <c r="CF58" s="1256"/>
      <c r="CG58" s="1256"/>
      <c r="CH58" s="1256"/>
      <c r="CI58" s="1256"/>
      <c r="CJ58" s="1256"/>
      <c r="CK58" s="1256"/>
      <c r="CL58" s="1256"/>
      <c r="CM58" s="1256"/>
      <c r="CN58" s="1256"/>
      <c r="CO58" s="1256"/>
      <c r="CP58" s="1256"/>
      <c r="CQ58" s="1256"/>
      <c r="CR58" s="1256"/>
      <c r="CS58" s="1256"/>
      <c r="CT58" s="1256"/>
      <c r="CU58" s="1256"/>
      <c r="CV58" s="1256"/>
      <c r="CW58" s="1256"/>
      <c r="CX58" s="1256"/>
      <c r="CY58" s="1256"/>
      <c r="CZ58" s="1256"/>
      <c r="DA58" s="1256"/>
      <c r="DB58" s="1256"/>
      <c r="DC58" s="1256"/>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569</v>
      </c>
    </row>
    <row r="64" spans="1:109" x14ac:dyDescent="0.15">
      <c r="B64" s="372"/>
      <c r="G64" s="379"/>
      <c r="I64" s="392"/>
      <c r="J64" s="392"/>
      <c r="K64" s="392"/>
      <c r="L64" s="392"/>
      <c r="M64" s="392"/>
      <c r="N64" s="393"/>
      <c r="AM64" s="379"/>
      <c r="AN64" s="379" t="s">
        <v>563</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57" t="s">
        <v>572</v>
      </c>
      <c r="AO65" s="1276"/>
      <c r="AP65" s="1276"/>
      <c r="AQ65" s="1276"/>
      <c r="AR65" s="1276"/>
      <c r="AS65" s="1276"/>
      <c r="AT65" s="1276"/>
      <c r="AU65" s="1276"/>
      <c r="AV65" s="1276"/>
      <c r="AW65" s="1276"/>
      <c r="AX65" s="1276"/>
      <c r="AY65" s="1276"/>
      <c r="AZ65" s="1276"/>
      <c r="BA65" s="1276"/>
      <c r="BB65" s="1276"/>
      <c r="BC65" s="1276"/>
      <c r="BD65" s="1276"/>
      <c r="BE65" s="1276"/>
      <c r="BF65" s="1276"/>
      <c r="BG65" s="1276"/>
      <c r="BH65" s="1276"/>
      <c r="BI65" s="1276"/>
      <c r="BJ65" s="1276"/>
      <c r="BK65" s="1276"/>
      <c r="BL65" s="1276"/>
      <c r="BM65" s="1276"/>
      <c r="BN65" s="1276"/>
      <c r="BO65" s="1276"/>
      <c r="BP65" s="1276"/>
      <c r="BQ65" s="1276"/>
      <c r="BR65" s="1276"/>
      <c r="BS65" s="1276"/>
      <c r="BT65" s="1276"/>
      <c r="BU65" s="1276"/>
      <c r="BV65" s="1276"/>
      <c r="BW65" s="1276"/>
      <c r="BX65" s="1276"/>
      <c r="BY65" s="1276"/>
      <c r="BZ65" s="1276"/>
      <c r="CA65" s="1276"/>
      <c r="CB65" s="1276"/>
      <c r="CC65" s="1276"/>
      <c r="CD65" s="1276"/>
      <c r="CE65" s="1276"/>
      <c r="CF65" s="1276"/>
      <c r="CG65" s="1276"/>
      <c r="CH65" s="1276"/>
      <c r="CI65" s="1276"/>
      <c r="CJ65" s="1276"/>
      <c r="CK65" s="1276"/>
      <c r="CL65" s="1276"/>
      <c r="CM65" s="1276"/>
      <c r="CN65" s="1276"/>
      <c r="CO65" s="1276"/>
      <c r="CP65" s="1276"/>
      <c r="CQ65" s="1276"/>
      <c r="CR65" s="1276"/>
      <c r="CS65" s="1276"/>
      <c r="CT65" s="1276"/>
      <c r="CU65" s="1276"/>
      <c r="CV65" s="1276"/>
      <c r="CW65" s="1276"/>
      <c r="CX65" s="1276"/>
      <c r="CY65" s="1276"/>
      <c r="CZ65" s="1276"/>
      <c r="DA65" s="1276"/>
      <c r="DB65" s="1276"/>
      <c r="DC65" s="1277"/>
    </row>
    <row r="66" spans="2:107" x14ac:dyDescent="0.15">
      <c r="B66" s="372"/>
      <c r="AN66" s="1278"/>
      <c r="AO66" s="1279"/>
      <c r="AP66" s="1279"/>
      <c r="AQ66" s="1279"/>
      <c r="AR66" s="1279"/>
      <c r="AS66" s="1279"/>
      <c r="AT66" s="1279"/>
      <c r="AU66" s="1279"/>
      <c r="AV66" s="1279"/>
      <c r="AW66" s="1279"/>
      <c r="AX66" s="1279"/>
      <c r="AY66" s="1279"/>
      <c r="AZ66" s="1279"/>
      <c r="BA66" s="1279"/>
      <c r="BB66" s="1279"/>
      <c r="BC66" s="1279"/>
      <c r="BD66" s="1279"/>
      <c r="BE66" s="1279"/>
      <c r="BF66" s="1279"/>
      <c r="BG66" s="1279"/>
      <c r="BH66" s="1279"/>
      <c r="BI66" s="1279"/>
      <c r="BJ66" s="1279"/>
      <c r="BK66" s="1279"/>
      <c r="BL66" s="1279"/>
      <c r="BM66" s="1279"/>
      <c r="BN66" s="1279"/>
      <c r="BO66" s="1279"/>
      <c r="BP66" s="1279"/>
      <c r="BQ66" s="1279"/>
      <c r="BR66" s="1279"/>
      <c r="BS66" s="1279"/>
      <c r="BT66" s="1279"/>
      <c r="BU66" s="1279"/>
      <c r="BV66" s="1279"/>
      <c r="BW66" s="1279"/>
      <c r="BX66" s="1279"/>
      <c r="BY66" s="1279"/>
      <c r="BZ66" s="1279"/>
      <c r="CA66" s="1279"/>
      <c r="CB66" s="1279"/>
      <c r="CC66" s="1279"/>
      <c r="CD66" s="1279"/>
      <c r="CE66" s="1279"/>
      <c r="CF66" s="1279"/>
      <c r="CG66" s="1279"/>
      <c r="CH66" s="1279"/>
      <c r="CI66" s="1279"/>
      <c r="CJ66" s="1279"/>
      <c r="CK66" s="1279"/>
      <c r="CL66" s="1279"/>
      <c r="CM66" s="1279"/>
      <c r="CN66" s="1279"/>
      <c r="CO66" s="1279"/>
      <c r="CP66" s="1279"/>
      <c r="CQ66" s="1279"/>
      <c r="CR66" s="1279"/>
      <c r="CS66" s="1279"/>
      <c r="CT66" s="1279"/>
      <c r="CU66" s="1279"/>
      <c r="CV66" s="1279"/>
      <c r="CW66" s="1279"/>
      <c r="CX66" s="1279"/>
      <c r="CY66" s="1279"/>
      <c r="CZ66" s="1279"/>
      <c r="DA66" s="1279"/>
      <c r="DB66" s="1279"/>
      <c r="DC66" s="1280"/>
    </row>
    <row r="67" spans="2:107" x14ac:dyDescent="0.15">
      <c r="B67" s="372"/>
      <c r="AN67" s="1278"/>
      <c r="AO67" s="1279"/>
      <c r="AP67" s="1279"/>
      <c r="AQ67" s="1279"/>
      <c r="AR67" s="1279"/>
      <c r="AS67" s="1279"/>
      <c r="AT67" s="1279"/>
      <c r="AU67" s="1279"/>
      <c r="AV67" s="1279"/>
      <c r="AW67" s="1279"/>
      <c r="AX67" s="1279"/>
      <c r="AY67" s="1279"/>
      <c r="AZ67" s="1279"/>
      <c r="BA67" s="1279"/>
      <c r="BB67" s="1279"/>
      <c r="BC67" s="1279"/>
      <c r="BD67" s="1279"/>
      <c r="BE67" s="1279"/>
      <c r="BF67" s="1279"/>
      <c r="BG67" s="1279"/>
      <c r="BH67" s="1279"/>
      <c r="BI67" s="1279"/>
      <c r="BJ67" s="1279"/>
      <c r="BK67" s="1279"/>
      <c r="BL67" s="1279"/>
      <c r="BM67" s="1279"/>
      <c r="BN67" s="1279"/>
      <c r="BO67" s="1279"/>
      <c r="BP67" s="1279"/>
      <c r="BQ67" s="1279"/>
      <c r="BR67" s="1279"/>
      <c r="BS67" s="1279"/>
      <c r="BT67" s="1279"/>
      <c r="BU67" s="1279"/>
      <c r="BV67" s="1279"/>
      <c r="BW67" s="1279"/>
      <c r="BX67" s="1279"/>
      <c r="BY67" s="1279"/>
      <c r="BZ67" s="1279"/>
      <c r="CA67" s="1279"/>
      <c r="CB67" s="1279"/>
      <c r="CC67" s="1279"/>
      <c r="CD67" s="1279"/>
      <c r="CE67" s="1279"/>
      <c r="CF67" s="1279"/>
      <c r="CG67" s="1279"/>
      <c r="CH67" s="1279"/>
      <c r="CI67" s="1279"/>
      <c r="CJ67" s="1279"/>
      <c r="CK67" s="1279"/>
      <c r="CL67" s="1279"/>
      <c r="CM67" s="1279"/>
      <c r="CN67" s="1279"/>
      <c r="CO67" s="1279"/>
      <c r="CP67" s="1279"/>
      <c r="CQ67" s="1279"/>
      <c r="CR67" s="1279"/>
      <c r="CS67" s="1279"/>
      <c r="CT67" s="1279"/>
      <c r="CU67" s="1279"/>
      <c r="CV67" s="1279"/>
      <c r="CW67" s="1279"/>
      <c r="CX67" s="1279"/>
      <c r="CY67" s="1279"/>
      <c r="CZ67" s="1279"/>
      <c r="DA67" s="1279"/>
      <c r="DB67" s="1279"/>
      <c r="DC67" s="1280"/>
    </row>
    <row r="68" spans="2:107" x14ac:dyDescent="0.15">
      <c r="B68" s="372"/>
      <c r="AN68" s="1278"/>
      <c r="AO68" s="1279"/>
      <c r="AP68" s="1279"/>
      <c r="AQ68" s="1279"/>
      <c r="AR68" s="1279"/>
      <c r="AS68" s="1279"/>
      <c r="AT68" s="1279"/>
      <c r="AU68" s="1279"/>
      <c r="AV68" s="1279"/>
      <c r="AW68" s="1279"/>
      <c r="AX68" s="1279"/>
      <c r="AY68" s="1279"/>
      <c r="AZ68" s="1279"/>
      <c r="BA68" s="1279"/>
      <c r="BB68" s="1279"/>
      <c r="BC68" s="1279"/>
      <c r="BD68" s="1279"/>
      <c r="BE68" s="1279"/>
      <c r="BF68" s="1279"/>
      <c r="BG68" s="1279"/>
      <c r="BH68" s="1279"/>
      <c r="BI68" s="1279"/>
      <c r="BJ68" s="1279"/>
      <c r="BK68" s="1279"/>
      <c r="BL68" s="1279"/>
      <c r="BM68" s="1279"/>
      <c r="BN68" s="1279"/>
      <c r="BO68" s="1279"/>
      <c r="BP68" s="1279"/>
      <c r="BQ68" s="1279"/>
      <c r="BR68" s="1279"/>
      <c r="BS68" s="1279"/>
      <c r="BT68" s="1279"/>
      <c r="BU68" s="1279"/>
      <c r="BV68" s="1279"/>
      <c r="BW68" s="1279"/>
      <c r="BX68" s="1279"/>
      <c r="BY68" s="1279"/>
      <c r="BZ68" s="1279"/>
      <c r="CA68" s="1279"/>
      <c r="CB68" s="1279"/>
      <c r="CC68" s="1279"/>
      <c r="CD68" s="1279"/>
      <c r="CE68" s="1279"/>
      <c r="CF68" s="1279"/>
      <c r="CG68" s="1279"/>
      <c r="CH68" s="1279"/>
      <c r="CI68" s="1279"/>
      <c r="CJ68" s="1279"/>
      <c r="CK68" s="1279"/>
      <c r="CL68" s="1279"/>
      <c r="CM68" s="1279"/>
      <c r="CN68" s="1279"/>
      <c r="CO68" s="1279"/>
      <c r="CP68" s="1279"/>
      <c r="CQ68" s="1279"/>
      <c r="CR68" s="1279"/>
      <c r="CS68" s="1279"/>
      <c r="CT68" s="1279"/>
      <c r="CU68" s="1279"/>
      <c r="CV68" s="1279"/>
      <c r="CW68" s="1279"/>
      <c r="CX68" s="1279"/>
      <c r="CY68" s="1279"/>
      <c r="CZ68" s="1279"/>
      <c r="DA68" s="1279"/>
      <c r="DB68" s="1279"/>
      <c r="DC68" s="1280"/>
    </row>
    <row r="69" spans="2:107" x14ac:dyDescent="0.15">
      <c r="B69" s="372"/>
      <c r="AN69" s="1281"/>
      <c r="AO69" s="1282"/>
      <c r="AP69" s="1282"/>
      <c r="AQ69" s="1282"/>
      <c r="AR69" s="1282"/>
      <c r="AS69" s="1282"/>
      <c r="AT69" s="1282"/>
      <c r="AU69" s="1282"/>
      <c r="AV69" s="1282"/>
      <c r="AW69" s="1282"/>
      <c r="AX69" s="1282"/>
      <c r="AY69" s="1282"/>
      <c r="AZ69" s="1282"/>
      <c r="BA69" s="1282"/>
      <c r="BB69" s="1282"/>
      <c r="BC69" s="1282"/>
      <c r="BD69" s="1282"/>
      <c r="BE69" s="1282"/>
      <c r="BF69" s="1282"/>
      <c r="BG69" s="1282"/>
      <c r="BH69" s="1282"/>
      <c r="BI69" s="1282"/>
      <c r="BJ69" s="1282"/>
      <c r="BK69" s="1282"/>
      <c r="BL69" s="1282"/>
      <c r="BM69" s="1282"/>
      <c r="BN69" s="1282"/>
      <c r="BO69" s="1282"/>
      <c r="BP69" s="1282"/>
      <c r="BQ69" s="1282"/>
      <c r="BR69" s="1282"/>
      <c r="BS69" s="1282"/>
      <c r="BT69" s="1282"/>
      <c r="BU69" s="1282"/>
      <c r="BV69" s="1282"/>
      <c r="BW69" s="1282"/>
      <c r="BX69" s="1282"/>
      <c r="BY69" s="1282"/>
      <c r="BZ69" s="1282"/>
      <c r="CA69" s="1282"/>
      <c r="CB69" s="1282"/>
      <c r="CC69" s="1282"/>
      <c r="CD69" s="1282"/>
      <c r="CE69" s="1282"/>
      <c r="CF69" s="1282"/>
      <c r="CG69" s="1282"/>
      <c r="CH69" s="1282"/>
      <c r="CI69" s="1282"/>
      <c r="CJ69" s="1282"/>
      <c r="CK69" s="1282"/>
      <c r="CL69" s="1282"/>
      <c r="CM69" s="1282"/>
      <c r="CN69" s="1282"/>
      <c r="CO69" s="1282"/>
      <c r="CP69" s="1282"/>
      <c r="CQ69" s="1282"/>
      <c r="CR69" s="1282"/>
      <c r="CS69" s="1282"/>
      <c r="CT69" s="1282"/>
      <c r="CU69" s="1282"/>
      <c r="CV69" s="1282"/>
      <c r="CW69" s="1282"/>
      <c r="CX69" s="1282"/>
      <c r="CY69" s="1282"/>
      <c r="CZ69" s="1282"/>
      <c r="DA69" s="1282"/>
      <c r="DB69" s="1282"/>
      <c r="DC69" s="1283"/>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564</v>
      </c>
    </row>
    <row r="72" spans="2:107" x14ac:dyDescent="0.15">
      <c r="B72" s="372"/>
      <c r="G72" s="1266"/>
      <c r="H72" s="1266"/>
      <c r="I72" s="1266"/>
      <c r="J72" s="1266"/>
      <c r="K72" s="382"/>
      <c r="L72" s="382"/>
      <c r="M72" s="383"/>
      <c r="N72" s="383"/>
      <c r="AN72" s="1267"/>
      <c r="AO72" s="1268"/>
      <c r="AP72" s="1268"/>
      <c r="AQ72" s="1268"/>
      <c r="AR72" s="1268"/>
      <c r="AS72" s="1268"/>
      <c r="AT72" s="1268"/>
      <c r="AU72" s="1268"/>
      <c r="AV72" s="1268"/>
      <c r="AW72" s="1268"/>
      <c r="AX72" s="1268"/>
      <c r="AY72" s="1268"/>
      <c r="AZ72" s="1268"/>
      <c r="BA72" s="1268"/>
      <c r="BB72" s="1268"/>
      <c r="BC72" s="1268"/>
      <c r="BD72" s="1268"/>
      <c r="BE72" s="1268"/>
      <c r="BF72" s="1268"/>
      <c r="BG72" s="1268"/>
      <c r="BH72" s="1268"/>
      <c r="BI72" s="1268"/>
      <c r="BJ72" s="1268"/>
      <c r="BK72" s="1268"/>
      <c r="BL72" s="1268"/>
      <c r="BM72" s="1268"/>
      <c r="BN72" s="1268"/>
      <c r="BO72" s="1269"/>
      <c r="BP72" s="1270" t="s">
        <v>526</v>
      </c>
      <c r="BQ72" s="1270"/>
      <c r="BR72" s="1270"/>
      <c r="BS72" s="1270"/>
      <c r="BT72" s="1270"/>
      <c r="BU72" s="1270"/>
      <c r="BV72" s="1270"/>
      <c r="BW72" s="1270"/>
      <c r="BX72" s="1270" t="s">
        <v>527</v>
      </c>
      <c r="BY72" s="1270"/>
      <c r="BZ72" s="1270"/>
      <c r="CA72" s="1270"/>
      <c r="CB72" s="1270"/>
      <c r="CC72" s="1270"/>
      <c r="CD72" s="1270"/>
      <c r="CE72" s="1270"/>
      <c r="CF72" s="1270" t="s">
        <v>528</v>
      </c>
      <c r="CG72" s="1270"/>
      <c r="CH72" s="1270"/>
      <c r="CI72" s="1270"/>
      <c r="CJ72" s="1270"/>
      <c r="CK72" s="1270"/>
      <c r="CL72" s="1270"/>
      <c r="CM72" s="1270"/>
      <c r="CN72" s="1270" t="s">
        <v>529</v>
      </c>
      <c r="CO72" s="1270"/>
      <c r="CP72" s="1270"/>
      <c r="CQ72" s="1270"/>
      <c r="CR72" s="1270"/>
      <c r="CS72" s="1270"/>
      <c r="CT72" s="1270"/>
      <c r="CU72" s="1270"/>
      <c r="CV72" s="1270" t="s">
        <v>530</v>
      </c>
      <c r="CW72" s="1270"/>
      <c r="CX72" s="1270"/>
      <c r="CY72" s="1270"/>
      <c r="CZ72" s="1270"/>
      <c r="DA72" s="1270"/>
      <c r="DB72" s="1270"/>
      <c r="DC72" s="1270"/>
    </row>
    <row r="73" spans="2:107" x14ac:dyDescent="0.15">
      <c r="B73" s="372"/>
      <c r="G73" s="1271"/>
      <c r="H73" s="1271"/>
      <c r="I73" s="1271"/>
      <c r="J73" s="1271"/>
      <c r="K73" s="1284"/>
      <c r="L73" s="1284"/>
      <c r="M73" s="1284"/>
      <c r="N73" s="1284"/>
      <c r="AM73" s="381"/>
      <c r="AN73" s="1273" t="s">
        <v>565</v>
      </c>
      <c r="AO73" s="1273"/>
      <c r="AP73" s="1273"/>
      <c r="AQ73" s="1273"/>
      <c r="AR73" s="1273"/>
      <c r="AS73" s="1273"/>
      <c r="AT73" s="1273"/>
      <c r="AU73" s="1273"/>
      <c r="AV73" s="1273"/>
      <c r="AW73" s="1273"/>
      <c r="AX73" s="1273"/>
      <c r="AY73" s="1273"/>
      <c r="AZ73" s="1273"/>
      <c r="BA73" s="1273"/>
      <c r="BB73" s="1273" t="s">
        <v>566</v>
      </c>
      <c r="BC73" s="1273"/>
      <c r="BD73" s="1273"/>
      <c r="BE73" s="1273"/>
      <c r="BF73" s="1273"/>
      <c r="BG73" s="1273"/>
      <c r="BH73" s="1273"/>
      <c r="BI73" s="1273"/>
      <c r="BJ73" s="1273"/>
      <c r="BK73" s="1273"/>
      <c r="BL73" s="1273"/>
      <c r="BM73" s="1273"/>
      <c r="BN73" s="1273"/>
      <c r="BO73" s="1273"/>
      <c r="BP73" s="1256">
        <v>0.9</v>
      </c>
      <c r="BQ73" s="1256"/>
      <c r="BR73" s="1256"/>
      <c r="BS73" s="1256"/>
      <c r="BT73" s="1256"/>
      <c r="BU73" s="1256"/>
      <c r="BV73" s="1256"/>
      <c r="BW73" s="1256"/>
      <c r="BX73" s="1256"/>
      <c r="BY73" s="1256"/>
      <c r="BZ73" s="1256"/>
      <c r="CA73" s="1256"/>
      <c r="CB73" s="1256"/>
      <c r="CC73" s="1256"/>
      <c r="CD73" s="1256"/>
      <c r="CE73" s="1256"/>
      <c r="CF73" s="1256"/>
      <c r="CG73" s="1256"/>
      <c r="CH73" s="1256"/>
      <c r="CI73" s="1256"/>
      <c r="CJ73" s="1256"/>
      <c r="CK73" s="1256"/>
      <c r="CL73" s="1256"/>
      <c r="CM73" s="1256"/>
      <c r="CN73" s="1256"/>
      <c r="CO73" s="1256"/>
      <c r="CP73" s="1256"/>
      <c r="CQ73" s="1256"/>
      <c r="CR73" s="1256"/>
      <c r="CS73" s="1256"/>
      <c r="CT73" s="1256"/>
      <c r="CU73" s="1256"/>
      <c r="CV73" s="1256"/>
      <c r="CW73" s="1256"/>
      <c r="CX73" s="1256"/>
      <c r="CY73" s="1256"/>
      <c r="CZ73" s="1256"/>
      <c r="DA73" s="1256"/>
      <c r="DB73" s="1256"/>
      <c r="DC73" s="1256"/>
    </row>
    <row r="74" spans="2:107" x14ac:dyDescent="0.15">
      <c r="B74" s="372"/>
      <c r="G74" s="1271"/>
      <c r="H74" s="1271"/>
      <c r="I74" s="1271"/>
      <c r="J74" s="1271"/>
      <c r="K74" s="1284"/>
      <c r="L74" s="1284"/>
      <c r="M74" s="1284"/>
      <c r="N74" s="1284"/>
      <c r="AM74" s="381"/>
      <c r="AN74" s="1273"/>
      <c r="AO74" s="1273"/>
      <c r="AP74" s="1273"/>
      <c r="AQ74" s="1273"/>
      <c r="AR74" s="1273"/>
      <c r="AS74" s="1273"/>
      <c r="AT74" s="1273"/>
      <c r="AU74" s="1273"/>
      <c r="AV74" s="1273"/>
      <c r="AW74" s="1273"/>
      <c r="AX74" s="1273"/>
      <c r="AY74" s="1273"/>
      <c r="AZ74" s="1273"/>
      <c r="BA74" s="1273"/>
      <c r="BB74" s="1273"/>
      <c r="BC74" s="1273"/>
      <c r="BD74" s="1273"/>
      <c r="BE74" s="1273"/>
      <c r="BF74" s="1273"/>
      <c r="BG74" s="1273"/>
      <c r="BH74" s="1273"/>
      <c r="BI74" s="1273"/>
      <c r="BJ74" s="1273"/>
      <c r="BK74" s="1273"/>
      <c r="BL74" s="1273"/>
      <c r="BM74" s="1273"/>
      <c r="BN74" s="1273"/>
      <c r="BO74" s="1273"/>
      <c r="BP74" s="1256"/>
      <c r="BQ74" s="1256"/>
      <c r="BR74" s="1256"/>
      <c r="BS74" s="1256"/>
      <c r="BT74" s="1256"/>
      <c r="BU74" s="1256"/>
      <c r="BV74" s="1256"/>
      <c r="BW74" s="1256"/>
      <c r="BX74" s="1256"/>
      <c r="BY74" s="1256"/>
      <c r="BZ74" s="1256"/>
      <c r="CA74" s="1256"/>
      <c r="CB74" s="1256"/>
      <c r="CC74" s="1256"/>
      <c r="CD74" s="1256"/>
      <c r="CE74" s="1256"/>
      <c r="CF74" s="1256"/>
      <c r="CG74" s="1256"/>
      <c r="CH74" s="1256"/>
      <c r="CI74" s="1256"/>
      <c r="CJ74" s="1256"/>
      <c r="CK74" s="1256"/>
      <c r="CL74" s="1256"/>
      <c r="CM74" s="1256"/>
      <c r="CN74" s="1256"/>
      <c r="CO74" s="1256"/>
      <c r="CP74" s="1256"/>
      <c r="CQ74" s="1256"/>
      <c r="CR74" s="1256"/>
      <c r="CS74" s="1256"/>
      <c r="CT74" s="1256"/>
      <c r="CU74" s="1256"/>
      <c r="CV74" s="1256"/>
      <c r="CW74" s="1256"/>
      <c r="CX74" s="1256"/>
      <c r="CY74" s="1256"/>
      <c r="CZ74" s="1256"/>
      <c r="DA74" s="1256"/>
      <c r="DB74" s="1256"/>
      <c r="DC74" s="1256"/>
    </row>
    <row r="75" spans="2:107" x14ac:dyDescent="0.15">
      <c r="B75" s="372"/>
      <c r="G75" s="1271"/>
      <c r="H75" s="1271"/>
      <c r="I75" s="1266"/>
      <c r="J75" s="1266"/>
      <c r="K75" s="1272"/>
      <c r="L75" s="1272"/>
      <c r="M75" s="1272"/>
      <c r="N75" s="1272"/>
      <c r="AM75" s="381"/>
      <c r="AN75" s="1273"/>
      <c r="AO75" s="1273"/>
      <c r="AP75" s="1273"/>
      <c r="AQ75" s="1273"/>
      <c r="AR75" s="1273"/>
      <c r="AS75" s="1273"/>
      <c r="AT75" s="1273"/>
      <c r="AU75" s="1273"/>
      <c r="AV75" s="1273"/>
      <c r="AW75" s="1273"/>
      <c r="AX75" s="1273"/>
      <c r="AY75" s="1273"/>
      <c r="AZ75" s="1273"/>
      <c r="BA75" s="1273"/>
      <c r="BB75" s="1273" t="s">
        <v>570</v>
      </c>
      <c r="BC75" s="1273"/>
      <c r="BD75" s="1273"/>
      <c r="BE75" s="1273"/>
      <c r="BF75" s="1273"/>
      <c r="BG75" s="1273"/>
      <c r="BH75" s="1273"/>
      <c r="BI75" s="1273"/>
      <c r="BJ75" s="1273"/>
      <c r="BK75" s="1273"/>
      <c r="BL75" s="1273"/>
      <c r="BM75" s="1273"/>
      <c r="BN75" s="1273"/>
      <c r="BO75" s="1273"/>
      <c r="BP75" s="1256">
        <v>3.8</v>
      </c>
      <c r="BQ75" s="1256"/>
      <c r="BR75" s="1256"/>
      <c r="BS75" s="1256"/>
      <c r="BT75" s="1256"/>
      <c r="BU75" s="1256"/>
      <c r="BV75" s="1256"/>
      <c r="BW75" s="1256"/>
      <c r="BX75" s="1256">
        <v>3.9</v>
      </c>
      <c r="BY75" s="1256"/>
      <c r="BZ75" s="1256"/>
      <c r="CA75" s="1256"/>
      <c r="CB75" s="1256"/>
      <c r="CC75" s="1256"/>
      <c r="CD75" s="1256"/>
      <c r="CE75" s="1256"/>
      <c r="CF75" s="1256">
        <v>4</v>
      </c>
      <c r="CG75" s="1256"/>
      <c r="CH75" s="1256"/>
      <c r="CI75" s="1256"/>
      <c r="CJ75" s="1256"/>
      <c r="CK75" s="1256"/>
      <c r="CL75" s="1256"/>
      <c r="CM75" s="1256"/>
      <c r="CN75" s="1256">
        <v>4.2</v>
      </c>
      <c r="CO75" s="1256"/>
      <c r="CP75" s="1256"/>
      <c r="CQ75" s="1256"/>
      <c r="CR75" s="1256"/>
      <c r="CS75" s="1256"/>
      <c r="CT75" s="1256"/>
      <c r="CU75" s="1256"/>
      <c r="CV75" s="1256">
        <v>4.0999999999999996</v>
      </c>
      <c r="CW75" s="1256"/>
      <c r="CX75" s="1256"/>
      <c r="CY75" s="1256"/>
      <c r="CZ75" s="1256"/>
      <c r="DA75" s="1256"/>
      <c r="DB75" s="1256"/>
      <c r="DC75" s="1256"/>
    </row>
    <row r="76" spans="2:107" x14ac:dyDescent="0.15">
      <c r="B76" s="372"/>
      <c r="G76" s="1271"/>
      <c r="H76" s="1271"/>
      <c r="I76" s="1266"/>
      <c r="J76" s="1266"/>
      <c r="K76" s="1272"/>
      <c r="L76" s="1272"/>
      <c r="M76" s="1272"/>
      <c r="N76" s="1272"/>
      <c r="AM76" s="381"/>
      <c r="AN76" s="1273"/>
      <c r="AO76" s="1273"/>
      <c r="AP76" s="1273"/>
      <c r="AQ76" s="1273"/>
      <c r="AR76" s="1273"/>
      <c r="AS76" s="1273"/>
      <c r="AT76" s="1273"/>
      <c r="AU76" s="1273"/>
      <c r="AV76" s="1273"/>
      <c r="AW76" s="1273"/>
      <c r="AX76" s="1273"/>
      <c r="AY76" s="1273"/>
      <c r="AZ76" s="1273"/>
      <c r="BA76" s="1273"/>
      <c r="BB76" s="1273"/>
      <c r="BC76" s="1273"/>
      <c r="BD76" s="1273"/>
      <c r="BE76" s="1273"/>
      <c r="BF76" s="1273"/>
      <c r="BG76" s="1273"/>
      <c r="BH76" s="1273"/>
      <c r="BI76" s="1273"/>
      <c r="BJ76" s="1273"/>
      <c r="BK76" s="1273"/>
      <c r="BL76" s="1273"/>
      <c r="BM76" s="1273"/>
      <c r="BN76" s="1273"/>
      <c r="BO76" s="1273"/>
      <c r="BP76" s="1256"/>
      <c r="BQ76" s="1256"/>
      <c r="BR76" s="1256"/>
      <c r="BS76" s="1256"/>
      <c r="BT76" s="1256"/>
      <c r="BU76" s="1256"/>
      <c r="BV76" s="1256"/>
      <c r="BW76" s="1256"/>
      <c r="BX76" s="1256"/>
      <c r="BY76" s="1256"/>
      <c r="BZ76" s="1256"/>
      <c r="CA76" s="1256"/>
      <c r="CB76" s="1256"/>
      <c r="CC76" s="1256"/>
      <c r="CD76" s="1256"/>
      <c r="CE76" s="1256"/>
      <c r="CF76" s="1256"/>
      <c r="CG76" s="1256"/>
      <c r="CH76" s="1256"/>
      <c r="CI76" s="1256"/>
      <c r="CJ76" s="1256"/>
      <c r="CK76" s="1256"/>
      <c r="CL76" s="1256"/>
      <c r="CM76" s="1256"/>
      <c r="CN76" s="1256"/>
      <c r="CO76" s="1256"/>
      <c r="CP76" s="1256"/>
      <c r="CQ76" s="1256"/>
      <c r="CR76" s="1256"/>
      <c r="CS76" s="1256"/>
      <c r="CT76" s="1256"/>
      <c r="CU76" s="1256"/>
      <c r="CV76" s="1256"/>
      <c r="CW76" s="1256"/>
      <c r="CX76" s="1256"/>
      <c r="CY76" s="1256"/>
      <c r="CZ76" s="1256"/>
      <c r="DA76" s="1256"/>
      <c r="DB76" s="1256"/>
      <c r="DC76" s="1256"/>
    </row>
    <row r="77" spans="2:107" x14ac:dyDescent="0.15">
      <c r="B77" s="372"/>
      <c r="G77" s="1266"/>
      <c r="H77" s="1266"/>
      <c r="I77" s="1266"/>
      <c r="J77" s="1266"/>
      <c r="K77" s="1284"/>
      <c r="L77" s="1284"/>
      <c r="M77" s="1284"/>
      <c r="N77" s="1284"/>
      <c r="AN77" s="1270" t="s">
        <v>568</v>
      </c>
      <c r="AO77" s="1270"/>
      <c r="AP77" s="1270"/>
      <c r="AQ77" s="1270"/>
      <c r="AR77" s="1270"/>
      <c r="AS77" s="1270"/>
      <c r="AT77" s="1270"/>
      <c r="AU77" s="1270"/>
      <c r="AV77" s="1270"/>
      <c r="AW77" s="1270"/>
      <c r="AX77" s="1270"/>
      <c r="AY77" s="1270"/>
      <c r="AZ77" s="1270"/>
      <c r="BA77" s="1270"/>
      <c r="BB77" s="1273" t="s">
        <v>566</v>
      </c>
      <c r="BC77" s="1273"/>
      <c r="BD77" s="1273"/>
      <c r="BE77" s="1273"/>
      <c r="BF77" s="1273"/>
      <c r="BG77" s="1273"/>
      <c r="BH77" s="1273"/>
      <c r="BI77" s="1273"/>
      <c r="BJ77" s="1273"/>
      <c r="BK77" s="1273"/>
      <c r="BL77" s="1273"/>
      <c r="BM77" s="1273"/>
      <c r="BN77" s="1273"/>
      <c r="BO77" s="1273"/>
      <c r="BP77" s="1256">
        <v>27.8</v>
      </c>
      <c r="BQ77" s="1256"/>
      <c r="BR77" s="1256"/>
      <c r="BS77" s="1256"/>
      <c r="BT77" s="1256"/>
      <c r="BU77" s="1256"/>
      <c r="BV77" s="1256"/>
      <c r="BW77" s="1256"/>
      <c r="BX77" s="1256">
        <v>11.2</v>
      </c>
      <c r="BY77" s="1256"/>
      <c r="BZ77" s="1256"/>
      <c r="CA77" s="1256"/>
      <c r="CB77" s="1256"/>
      <c r="CC77" s="1256"/>
      <c r="CD77" s="1256"/>
      <c r="CE77" s="1256"/>
      <c r="CF77" s="1256">
        <v>4.5999999999999996</v>
      </c>
      <c r="CG77" s="1256"/>
      <c r="CH77" s="1256"/>
      <c r="CI77" s="1256"/>
      <c r="CJ77" s="1256"/>
      <c r="CK77" s="1256"/>
      <c r="CL77" s="1256"/>
      <c r="CM77" s="1256"/>
      <c r="CN77" s="1256">
        <v>4.2</v>
      </c>
      <c r="CO77" s="1256"/>
      <c r="CP77" s="1256"/>
      <c r="CQ77" s="1256"/>
      <c r="CR77" s="1256"/>
      <c r="CS77" s="1256"/>
      <c r="CT77" s="1256"/>
      <c r="CU77" s="1256"/>
      <c r="CV77" s="1256">
        <v>3.6</v>
      </c>
      <c r="CW77" s="1256"/>
      <c r="CX77" s="1256"/>
      <c r="CY77" s="1256"/>
      <c r="CZ77" s="1256"/>
      <c r="DA77" s="1256"/>
      <c r="DB77" s="1256"/>
      <c r="DC77" s="1256"/>
    </row>
    <row r="78" spans="2:107" x14ac:dyDescent="0.15">
      <c r="B78" s="372"/>
      <c r="G78" s="1266"/>
      <c r="H78" s="1266"/>
      <c r="I78" s="1266"/>
      <c r="J78" s="1266"/>
      <c r="K78" s="1284"/>
      <c r="L78" s="1284"/>
      <c r="M78" s="1284"/>
      <c r="N78" s="1284"/>
      <c r="AN78" s="1270"/>
      <c r="AO78" s="1270"/>
      <c r="AP78" s="1270"/>
      <c r="AQ78" s="1270"/>
      <c r="AR78" s="1270"/>
      <c r="AS78" s="1270"/>
      <c r="AT78" s="1270"/>
      <c r="AU78" s="1270"/>
      <c r="AV78" s="1270"/>
      <c r="AW78" s="1270"/>
      <c r="AX78" s="1270"/>
      <c r="AY78" s="1270"/>
      <c r="AZ78" s="1270"/>
      <c r="BA78" s="1270"/>
      <c r="BB78" s="1273"/>
      <c r="BC78" s="1273"/>
      <c r="BD78" s="1273"/>
      <c r="BE78" s="1273"/>
      <c r="BF78" s="1273"/>
      <c r="BG78" s="1273"/>
      <c r="BH78" s="1273"/>
      <c r="BI78" s="1273"/>
      <c r="BJ78" s="1273"/>
      <c r="BK78" s="1273"/>
      <c r="BL78" s="1273"/>
      <c r="BM78" s="1273"/>
      <c r="BN78" s="1273"/>
      <c r="BO78" s="1273"/>
      <c r="BP78" s="1256"/>
      <c r="BQ78" s="1256"/>
      <c r="BR78" s="1256"/>
      <c r="BS78" s="1256"/>
      <c r="BT78" s="1256"/>
      <c r="BU78" s="1256"/>
      <c r="BV78" s="1256"/>
      <c r="BW78" s="1256"/>
      <c r="BX78" s="1256"/>
      <c r="BY78" s="1256"/>
      <c r="BZ78" s="1256"/>
      <c r="CA78" s="1256"/>
      <c r="CB78" s="1256"/>
      <c r="CC78" s="1256"/>
      <c r="CD78" s="1256"/>
      <c r="CE78" s="1256"/>
      <c r="CF78" s="1256"/>
      <c r="CG78" s="1256"/>
      <c r="CH78" s="1256"/>
      <c r="CI78" s="1256"/>
      <c r="CJ78" s="1256"/>
      <c r="CK78" s="1256"/>
      <c r="CL78" s="1256"/>
      <c r="CM78" s="1256"/>
      <c r="CN78" s="1256"/>
      <c r="CO78" s="1256"/>
      <c r="CP78" s="1256"/>
      <c r="CQ78" s="1256"/>
      <c r="CR78" s="1256"/>
      <c r="CS78" s="1256"/>
      <c r="CT78" s="1256"/>
      <c r="CU78" s="1256"/>
      <c r="CV78" s="1256"/>
      <c r="CW78" s="1256"/>
      <c r="CX78" s="1256"/>
      <c r="CY78" s="1256"/>
      <c r="CZ78" s="1256"/>
      <c r="DA78" s="1256"/>
      <c r="DB78" s="1256"/>
      <c r="DC78" s="1256"/>
    </row>
    <row r="79" spans="2:107" x14ac:dyDescent="0.15">
      <c r="B79" s="372"/>
      <c r="G79" s="1266"/>
      <c r="H79" s="1266"/>
      <c r="I79" s="1275"/>
      <c r="J79" s="1275"/>
      <c r="K79" s="1285"/>
      <c r="L79" s="1285"/>
      <c r="M79" s="1285"/>
      <c r="N79" s="1285"/>
      <c r="AN79" s="1270"/>
      <c r="AO79" s="1270"/>
      <c r="AP79" s="1270"/>
      <c r="AQ79" s="1270"/>
      <c r="AR79" s="1270"/>
      <c r="AS79" s="1270"/>
      <c r="AT79" s="1270"/>
      <c r="AU79" s="1270"/>
      <c r="AV79" s="1270"/>
      <c r="AW79" s="1270"/>
      <c r="AX79" s="1270"/>
      <c r="AY79" s="1270"/>
      <c r="AZ79" s="1270"/>
      <c r="BA79" s="1270"/>
      <c r="BB79" s="1273" t="s">
        <v>570</v>
      </c>
      <c r="BC79" s="1273"/>
      <c r="BD79" s="1273"/>
      <c r="BE79" s="1273"/>
      <c r="BF79" s="1273"/>
      <c r="BG79" s="1273"/>
      <c r="BH79" s="1273"/>
      <c r="BI79" s="1273"/>
      <c r="BJ79" s="1273"/>
      <c r="BK79" s="1273"/>
      <c r="BL79" s="1273"/>
      <c r="BM79" s="1273"/>
      <c r="BN79" s="1273"/>
      <c r="BO79" s="1273"/>
      <c r="BP79" s="1256">
        <v>7.5</v>
      </c>
      <c r="BQ79" s="1256"/>
      <c r="BR79" s="1256"/>
      <c r="BS79" s="1256"/>
      <c r="BT79" s="1256"/>
      <c r="BU79" s="1256"/>
      <c r="BV79" s="1256"/>
      <c r="BW79" s="1256"/>
      <c r="BX79" s="1256">
        <v>5.7</v>
      </c>
      <c r="BY79" s="1256"/>
      <c r="BZ79" s="1256"/>
      <c r="CA79" s="1256"/>
      <c r="CB79" s="1256"/>
      <c r="CC79" s="1256"/>
      <c r="CD79" s="1256"/>
      <c r="CE79" s="1256"/>
      <c r="CF79" s="1256">
        <v>5.8</v>
      </c>
      <c r="CG79" s="1256"/>
      <c r="CH79" s="1256"/>
      <c r="CI79" s="1256"/>
      <c r="CJ79" s="1256"/>
      <c r="CK79" s="1256"/>
      <c r="CL79" s="1256"/>
      <c r="CM79" s="1256"/>
      <c r="CN79" s="1256">
        <v>5.8</v>
      </c>
      <c r="CO79" s="1256"/>
      <c r="CP79" s="1256"/>
      <c r="CQ79" s="1256"/>
      <c r="CR79" s="1256"/>
      <c r="CS79" s="1256"/>
      <c r="CT79" s="1256"/>
      <c r="CU79" s="1256"/>
      <c r="CV79" s="1256">
        <v>5.7</v>
      </c>
      <c r="CW79" s="1256"/>
      <c r="CX79" s="1256"/>
      <c r="CY79" s="1256"/>
      <c r="CZ79" s="1256"/>
      <c r="DA79" s="1256"/>
      <c r="DB79" s="1256"/>
      <c r="DC79" s="1256"/>
    </row>
    <row r="80" spans="2:107" x14ac:dyDescent="0.15">
      <c r="B80" s="372"/>
      <c r="G80" s="1266"/>
      <c r="H80" s="1266"/>
      <c r="I80" s="1275"/>
      <c r="J80" s="1275"/>
      <c r="K80" s="1285"/>
      <c r="L80" s="1285"/>
      <c r="M80" s="1285"/>
      <c r="N80" s="1285"/>
      <c r="AN80" s="1270"/>
      <c r="AO80" s="1270"/>
      <c r="AP80" s="1270"/>
      <c r="AQ80" s="1270"/>
      <c r="AR80" s="1270"/>
      <c r="AS80" s="1270"/>
      <c r="AT80" s="1270"/>
      <c r="AU80" s="1270"/>
      <c r="AV80" s="1270"/>
      <c r="AW80" s="1270"/>
      <c r="AX80" s="1270"/>
      <c r="AY80" s="1270"/>
      <c r="AZ80" s="1270"/>
      <c r="BA80" s="1270"/>
      <c r="BB80" s="1273"/>
      <c r="BC80" s="1273"/>
      <c r="BD80" s="1273"/>
      <c r="BE80" s="1273"/>
      <c r="BF80" s="1273"/>
      <c r="BG80" s="1273"/>
      <c r="BH80" s="1273"/>
      <c r="BI80" s="1273"/>
      <c r="BJ80" s="1273"/>
      <c r="BK80" s="1273"/>
      <c r="BL80" s="1273"/>
      <c r="BM80" s="1273"/>
      <c r="BN80" s="1273"/>
      <c r="BO80" s="1273"/>
      <c r="BP80" s="1256"/>
      <c r="BQ80" s="1256"/>
      <c r="BR80" s="1256"/>
      <c r="BS80" s="1256"/>
      <c r="BT80" s="1256"/>
      <c r="BU80" s="1256"/>
      <c r="BV80" s="1256"/>
      <c r="BW80" s="1256"/>
      <c r="BX80" s="1256"/>
      <c r="BY80" s="1256"/>
      <c r="BZ80" s="1256"/>
      <c r="CA80" s="1256"/>
      <c r="CB80" s="1256"/>
      <c r="CC80" s="1256"/>
      <c r="CD80" s="1256"/>
      <c r="CE80" s="1256"/>
      <c r="CF80" s="1256"/>
      <c r="CG80" s="1256"/>
      <c r="CH80" s="1256"/>
      <c r="CI80" s="1256"/>
      <c r="CJ80" s="1256"/>
      <c r="CK80" s="1256"/>
      <c r="CL80" s="1256"/>
      <c r="CM80" s="1256"/>
      <c r="CN80" s="1256"/>
      <c r="CO80" s="1256"/>
      <c r="CP80" s="1256"/>
      <c r="CQ80" s="1256"/>
      <c r="CR80" s="1256"/>
      <c r="CS80" s="1256"/>
      <c r="CT80" s="1256"/>
      <c r="CU80" s="1256"/>
      <c r="CV80" s="1256"/>
      <c r="CW80" s="1256"/>
      <c r="CX80" s="1256"/>
      <c r="CY80" s="1256"/>
      <c r="CZ80" s="1256"/>
      <c r="DA80" s="1256"/>
      <c r="DB80" s="1256"/>
      <c r="DC80" s="1256"/>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TjqzuTSB1fVN5yhKJk/EuakqGJ5X0FcaY6wxAYSVP1x2p3u/LLUsXcsAvH48tE9dzoiy2gIdopA2PFfWqXirRQ==" saltValue="NZjeFEVfqBcvz1SkmpTRg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81409-E94A-4C88-AD0E-671008C5D60F}">
  <sheetPr>
    <pageSetUpPr fitToPage="1"/>
  </sheetPr>
  <dimension ref="A1:DR125"/>
  <sheetViews>
    <sheetView showGridLines="0" zoomScale="80" zoomScaleNormal="8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476</v>
      </c>
    </row>
  </sheetData>
  <sheetProtection algorithmName="SHA-512" hashValue="GVCh2P3/G1PiO3G1VAxfc/HxNCCjfXwWCC7WQfrj2hjXF0M/ykpyq/4jDF1zKb8abtQV+Ao/EyV8Hyx2NLeJNQ==" saltValue="8D680rTMqWCq05dj/hDLU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BA617-ABE2-48C4-A934-86E24FA1496C}">
  <sheetPr>
    <pageSetUpPr fitToPage="1"/>
  </sheetPr>
  <dimension ref="A1:DR125"/>
  <sheetViews>
    <sheetView showGridLines="0" zoomScale="80" zoomScaleNormal="8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476</v>
      </c>
    </row>
  </sheetData>
  <sheetProtection algorithmName="SHA-512" hashValue="ClWy6LmEVOkwPGbwUj4A/MRV6huP+k2TtyY3+FSEauYnNdn4d1QdOL5o7eHSMsE0yaQQ9MyOwhW8wkekD0kGFg==" saltValue="b/TJVEs9HSg/1YCkGjhUj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525</v>
      </c>
      <c r="G2" s="139"/>
      <c r="H2" s="140"/>
    </row>
    <row r="3" spans="1:8" x14ac:dyDescent="0.15">
      <c r="A3" s="136" t="s">
        <v>518</v>
      </c>
      <c r="B3" s="141"/>
      <c r="C3" s="142"/>
      <c r="D3" s="143">
        <v>35537</v>
      </c>
      <c r="E3" s="144"/>
      <c r="F3" s="145">
        <v>70329</v>
      </c>
      <c r="G3" s="146"/>
      <c r="H3" s="147"/>
    </row>
    <row r="4" spans="1:8" x14ac:dyDescent="0.15">
      <c r="A4" s="148"/>
      <c r="B4" s="149"/>
      <c r="C4" s="150"/>
      <c r="D4" s="151">
        <v>22848</v>
      </c>
      <c r="E4" s="152"/>
      <c r="F4" s="153">
        <v>39403</v>
      </c>
      <c r="G4" s="154"/>
      <c r="H4" s="155"/>
    </row>
    <row r="5" spans="1:8" x14ac:dyDescent="0.15">
      <c r="A5" s="136" t="s">
        <v>520</v>
      </c>
      <c r="B5" s="141"/>
      <c r="C5" s="142"/>
      <c r="D5" s="143">
        <v>44064</v>
      </c>
      <c r="E5" s="144"/>
      <c r="F5" s="145">
        <v>45945</v>
      </c>
      <c r="G5" s="146"/>
      <c r="H5" s="147"/>
    </row>
    <row r="6" spans="1:8" x14ac:dyDescent="0.15">
      <c r="A6" s="148"/>
      <c r="B6" s="149"/>
      <c r="C6" s="150"/>
      <c r="D6" s="151">
        <v>17301</v>
      </c>
      <c r="E6" s="152"/>
      <c r="F6" s="153">
        <v>25180</v>
      </c>
      <c r="G6" s="154"/>
      <c r="H6" s="155"/>
    </row>
    <row r="7" spans="1:8" x14ac:dyDescent="0.15">
      <c r="A7" s="136" t="s">
        <v>521</v>
      </c>
      <c r="B7" s="141"/>
      <c r="C7" s="142"/>
      <c r="D7" s="143">
        <v>42373</v>
      </c>
      <c r="E7" s="144"/>
      <c r="F7" s="145">
        <v>44475</v>
      </c>
      <c r="G7" s="146"/>
      <c r="H7" s="147"/>
    </row>
    <row r="8" spans="1:8" x14ac:dyDescent="0.15">
      <c r="A8" s="148"/>
      <c r="B8" s="149"/>
      <c r="C8" s="150"/>
      <c r="D8" s="151">
        <v>14317</v>
      </c>
      <c r="E8" s="152"/>
      <c r="F8" s="153">
        <v>24780</v>
      </c>
      <c r="G8" s="154"/>
      <c r="H8" s="155"/>
    </row>
    <row r="9" spans="1:8" x14ac:dyDescent="0.15">
      <c r="A9" s="136" t="s">
        <v>522</v>
      </c>
      <c r="B9" s="141"/>
      <c r="C9" s="142"/>
      <c r="D9" s="143">
        <v>43072</v>
      </c>
      <c r="E9" s="144"/>
      <c r="F9" s="145">
        <v>45982</v>
      </c>
      <c r="G9" s="146"/>
      <c r="H9" s="147"/>
    </row>
    <row r="10" spans="1:8" x14ac:dyDescent="0.15">
      <c r="A10" s="148"/>
      <c r="B10" s="149"/>
      <c r="C10" s="150"/>
      <c r="D10" s="151">
        <v>21172</v>
      </c>
      <c r="E10" s="152"/>
      <c r="F10" s="153">
        <v>25583</v>
      </c>
      <c r="G10" s="154"/>
      <c r="H10" s="155"/>
    </row>
    <row r="11" spans="1:8" x14ac:dyDescent="0.15">
      <c r="A11" s="136" t="s">
        <v>523</v>
      </c>
      <c r="B11" s="141"/>
      <c r="C11" s="142"/>
      <c r="D11" s="143">
        <v>26814</v>
      </c>
      <c r="E11" s="144"/>
      <c r="F11" s="145">
        <v>50538</v>
      </c>
      <c r="G11" s="146"/>
      <c r="H11" s="147"/>
    </row>
    <row r="12" spans="1:8" x14ac:dyDescent="0.15">
      <c r="A12" s="148"/>
      <c r="B12" s="149"/>
      <c r="C12" s="156"/>
      <c r="D12" s="151">
        <v>11020</v>
      </c>
      <c r="E12" s="152"/>
      <c r="F12" s="153">
        <v>29053</v>
      </c>
      <c r="G12" s="154"/>
      <c r="H12" s="155"/>
    </row>
    <row r="13" spans="1:8" x14ac:dyDescent="0.15">
      <c r="A13" s="136"/>
      <c r="B13" s="141"/>
      <c r="C13" s="157"/>
      <c r="D13" s="158">
        <v>38372</v>
      </c>
      <c r="E13" s="159"/>
      <c r="F13" s="160">
        <v>51454</v>
      </c>
      <c r="G13" s="161"/>
      <c r="H13" s="147"/>
    </row>
    <row r="14" spans="1:8" x14ac:dyDescent="0.15">
      <c r="A14" s="148"/>
      <c r="B14" s="149"/>
      <c r="C14" s="150"/>
      <c r="D14" s="151">
        <v>17332</v>
      </c>
      <c r="E14" s="152"/>
      <c r="F14" s="153">
        <v>28800</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5.72</v>
      </c>
      <c r="C19" s="162">
        <f>ROUND(VALUE(SUBSTITUTE(実質収支比率等に係る経年分析!G$48,"▲","-")),2)</f>
        <v>10.46</v>
      </c>
      <c r="D19" s="162">
        <f>ROUND(VALUE(SUBSTITUTE(実質収支比率等に係る経年分析!H$48,"▲","-")),2)</f>
        <v>10.26</v>
      </c>
      <c r="E19" s="162">
        <f>ROUND(VALUE(SUBSTITUTE(実質収支比率等に係る経年分析!I$48,"▲","-")),2)</f>
        <v>7.82</v>
      </c>
      <c r="F19" s="162">
        <f>ROUND(VALUE(SUBSTITUTE(実質収支比率等に係る経年分析!J$48,"▲","-")),2)</f>
        <v>8.73</v>
      </c>
    </row>
    <row r="20" spans="1:11" x14ac:dyDescent="0.15">
      <c r="A20" s="162" t="s">
        <v>53</v>
      </c>
      <c r="B20" s="162">
        <f>ROUND(VALUE(SUBSTITUTE(実質収支比率等に係る経年分析!F$47,"▲","-")),2)</f>
        <v>15.98</v>
      </c>
      <c r="C20" s="162">
        <f>ROUND(VALUE(SUBSTITUTE(実質収支比率等に係る経年分析!G$47,"▲","-")),2)</f>
        <v>15.08</v>
      </c>
      <c r="D20" s="162">
        <f>ROUND(VALUE(SUBSTITUTE(実質収支比率等に係る経年分析!H$47,"▲","-")),2)</f>
        <v>15.36</v>
      </c>
      <c r="E20" s="162">
        <f>ROUND(VALUE(SUBSTITUTE(実質収支比率等に係る経年分析!I$47,"▲","-")),2)</f>
        <v>15.09</v>
      </c>
      <c r="F20" s="162">
        <f>ROUND(VALUE(SUBSTITUTE(実質収支比率等に係る経年分析!J$47,"▲","-")),2)</f>
        <v>14.87</v>
      </c>
    </row>
    <row r="21" spans="1:11" x14ac:dyDescent="0.15">
      <c r="A21" s="162" t="s">
        <v>54</v>
      </c>
      <c r="B21" s="162">
        <f>IF(ISNUMBER(VALUE(SUBSTITUTE(実質収支比率等に係る経年分析!F$49,"▲","-"))),ROUND(VALUE(SUBSTITUTE(実質収支比率等に係る経年分析!F$49,"▲","-")),2),NA())</f>
        <v>-0.15</v>
      </c>
      <c r="C21" s="162">
        <f>IF(ISNUMBER(VALUE(SUBSTITUTE(実質収支比率等に係る経年分析!G$49,"▲","-"))),ROUND(VALUE(SUBSTITUTE(実質収支比率等に係る経年分析!G$49,"▲","-")),2),NA())</f>
        <v>5.07</v>
      </c>
      <c r="D21" s="162">
        <f>IF(ISNUMBER(VALUE(SUBSTITUTE(実質収支比率等に係る経年分析!H$49,"▲","-"))),ROUND(VALUE(SUBSTITUTE(実質収支比率等に係る経年分析!H$49,"▲","-")),2),NA())</f>
        <v>-0.39</v>
      </c>
      <c r="E21" s="162">
        <f>IF(ISNUMBER(VALUE(SUBSTITUTE(実質収支比率等に係る経年分析!I$49,"▲","-"))),ROUND(VALUE(SUBSTITUTE(実質収支比率等に係る経年分析!I$49,"▲","-")),2),NA())</f>
        <v>-2.25</v>
      </c>
      <c r="F21" s="162">
        <f>IF(ISNUMBER(VALUE(SUBSTITUTE(実質収支比率等に係る経年分析!J$49,"▲","-"))),ROUND(VALUE(SUBSTITUTE(実質収支比率等に係る経年分析!J$49,"▲","-")),2),NA())</f>
        <v>1.1100000000000001</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那珂地方公平委員会特別会計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v>
      </c>
    </row>
    <row r="30" spans="1:11" x14ac:dyDescent="0.15">
      <c r="A30" s="163" t="str">
        <f>IF(連結実質赤字比率に係る赤字・黒字の構成分析!C$40="",NA(),連結実質赤字比率に係る赤字・黒字の構成分析!C$40)</f>
        <v>後期高齢者医療特別会計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0.01</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0.01</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0.02</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15">
      <c r="A31" s="163" t="str">
        <f>IF(連結実質赤字比率に係る赤字・黒字の構成分析!C$39="",NA(),連結実質赤字比率に係る赤字・黒字の構成分析!C$39)</f>
        <v>公園墓地事業特別会計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0.02</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0.02</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0.02</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0.02</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0.02</v>
      </c>
    </row>
    <row r="32" spans="1:11" x14ac:dyDescent="0.15">
      <c r="A32" s="163" t="str">
        <f>IF(連結実質赤字比率に係る赤字・黒字の構成分析!C$38="",NA(),連結実質赤字比率に係る赤字・黒字の構成分析!C$38)</f>
        <v>国民健康保険特別会計（事業勘定）</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0.62</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0.55000000000000004</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0.35</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0.21</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0.37</v>
      </c>
    </row>
    <row r="33" spans="1:16" x14ac:dyDescent="0.15">
      <c r="A33" s="163" t="str">
        <f>IF(連結実質赤字比率に係る赤字・黒字の構成分析!C$37="",NA(),連結実質赤字比率に係る赤字・黒字の構成分析!C$37)</f>
        <v>介護保険特別会計（保険事業勘定）</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2.89</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3.34</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1.65</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1.01</v>
      </c>
    </row>
    <row r="34" spans="1:16" x14ac:dyDescent="0.15">
      <c r="A34" s="163" t="str">
        <f>IF(連結実質赤字比率に係る赤字・黒字の構成分析!C$36="",NA(),連結実質赤字比率に係る赤字・黒字の構成分析!C$36)</f>
        <v>下水道事業会計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5.78</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5.69</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5.01</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4.6900000000000004</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4.8</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5.68</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10.42</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10.220000000000001</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7.78</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8.6999999999999993</v>
      </c>
    </row>
    <row r="36" spans="1:16" x14ac:dyDescent="0.15">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15.18</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16.52</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17.7</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19.059999999999999</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18.22</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2256</v>
      </c>
      <c r="E42" s="164"/>
      <c r="F42" s="164"/>
      <c r="G42" s="164">
        <f>'実質公債費比率（分子）の構造'!L$52</f>
        <v>2261</v>
      </c>
      <c r="H42" s="164"/>
      <c r="I42" s="164"/>
      <c r="J42" s="164">
        <f>'実質公債費比率（分子）の構造'!M$52</f>
        <v>2318</v>
      </c>
      <c r="K42" s="164"/>
      <c r="L42" s="164"/>
      <c r="M42" s="164">
        <f>'実質公債費比率（分子）の構造'!N$52</f>
        <v>2311</v>
      </c>
      <c r="N42" s="164"/>
      <c r="O42" s="164"/>
      <c r="P42" s="164">
        <f>'実質公債費比率（分子）の構造'!O$52</f>
        <v>2237</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63</v>
      </c>
      <c r="B45" s="164" t="str">
        <f>'実質公債費比率（分子）の構造'!K$49</f>
        <v>-</v>
      </c>
      <c r="C45" s="164"/>
      <c r="D45" s="164"/>
      <c r="E45" s="164" t="str">
        <f>'実質公債費比率（分子）の構造'!L$49</f>
        <v>-</v>
      </c>
      <c r="F45" s="164"/>
      <c r="G45" s="164"/>
      <c r="H45" s="164" t="str">
        <f>'実質公債費比率（分子）の構造'!M$49</f>
        <v>-</v>
      </c>
      <c r="I45" s="164"/>
      <c r="J45" s="164"/>
      <c r="K45" s="164" t="str">
        <f>'実質公債費比率（分子）の構造'!N$49</f>
        <v>-</v>
      </c>
      <c r="L45" s="164"/>
      <c r="M45" s="164"/>
      <c r="N45" s="164">
        <f>'実質公債費比率（分子）の構造'!O$49</f>
        <v>4</v>
      </c>
      <c r="O45" s="164"/>
      <c r="P45" s="164"/>
    </row>
    <row r="46" spans="1:16" x14ac:dyDescent="0.15">
      <c r="A46" s="164" t="s">
        <v>64</v>
      </c>
      <c r="B46" s="164">
        <f>'実質公債費比率（分子）の構造'!K$48</f>
        <v>738</v>
      </c>
      <c r="C46" s="164"/>
      <c r="D46" s="164"/>
      <c r="E46" s="164">
        <f>'実質公債費比率（分子）の構造'!L$48</f>
        <v>705</v>
      </c>
      <c r="F46" s="164"/>
      <c r="G46" s="164"/>
      <c r="H46" s="164">
        <f>'実質公債費比率（分子）の構造'!M$48</f>
        <v>729</v>
      </c>
      <c r="I46" s="164"/>
      <c r="J46" s="164"/>
      <c r="K46" s="164">
        <f>'実質公債費比率（分子）の構造'!N$48</f>
        <v>725</v>
      </c>
      <c r="L46" s="164"/>
      <c r="M46" s="164"/>
      <c r="N46" s="164">
        <f>'実質公債費比率（分子）の構造'!O$48</f>
        <v>701</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1916</v>
      </c>
      <c r="C49" s="164"/>
      <c r="D49" s="164"/>
      <c r="E49" s="164">
        <f>'実質公債費比率（分子）の構造'!L$45</f>
        <v>2033</v>
      </c>
      <c r="F49" s="164"/>
      <c r="G49" s="164"/>
      <c r="H49" s="164">
        <f>'実質公債費比率（分子）の構造'!M$45</f>
        <v>2084</v>
      </c>
      <c r="I49" s="164"/>
      <c r="J49" s="164"/>
      <c r="K49" s="164">
        <f>'実質公債費比率（分子）の構造'!N$45</f>
        <v>2067</v>
      </c>
      <c r="L49" s="164"/>
      <c r="M49" s="164"/>
      <c r="N49" s="164">
        <f>'実質公債費比率（分子）の構造'!O$45</f>
        <v>1995</v>
      </c>
      <c r="O49" s="164"/>
      <c r="P49" s="164"/>
    </row>
    <row r="50" spans="1:16" x14ac:dyDescent="0.15">
      <c r="A50" s="164" t="s">
        <v>67</v>
      </c>
      <c r="B50" s="164" t="e">
        <f>NA()</f>
        <v>#N/A</v>
      </c>
      <c r="C50" s="164">
        <f>IF(ISNUMBER('実質公債費比率（分子）の構造'!K$53),'実質公債費比率（分子）の構造'!K$53,NA())</f>
        <v>398</v>
      </c>
      <c r="D50" s="164" t="e">
        <f>NA()</f>
        <v>#N/A</v>
      </c>
      <c r="E50" s="164" t="e">
        <f>NA()</f>
        <v>#N/A</v>
      </c>
      <c r="F50" s="164">
        <f>IF(ISNUMBER('実質公債費比率（分子）の構造'!L$53),'実質公債費比率（分子）の構造'!L$53,NA())</f>
        <v>477</v>
      </c>
      <c r="G50" s="164" t="e">
        <f>NA()</f>
        <v>#N/A</v>
      </c>
      <c r="H50" s="164" t="e">
        <f>NA()</f>
        <v>#N/A</v>
      </c>
      <c r="I50" s="164">
        <f>IF(ISNUMBER('実質公債費比率（分子）の構造'!M$53),'実質公債費比率（分子）の構造'!M$53,NA())</f>
        <v>495</v>
      </c>
      <c r="J50" s="164" t="e">
        <f>NA()</f>
        <v>#N/A</v>
      </c>
      <c r="K50" s="164" t="e">
        <f>NA()</f>
        <v>#N/A</v>
      </c>
      <c r="L50" s="164">
        <f>IF(ISNUMBER('実質公債費比率（分子）の構造'!N$53),'実質公債費比率（分子）の構造'!N$53,NA())</f>
        <v>481</v>
      </c>
      <c r="M50" s="164" t="e">
        <f>NA()</f>
        <v>#N/A</v>
      </c>
      <c r="N50" s="164" t="e">
        <f>NA()</f>
        <v>#N/A</v>
      </c>
      <c r="O50" s="164">
        <f>IF(ISNUMBER('実質公債費比率（分子）の構造'!O$53),'実質公債費比率（分子）の構造'!O$53,NA())</f>
        <v>463</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22342</v>
      </c>
      <c r="E56" s="163"/>
      <c r="F56" s="163"/>
      <c r="G56" s="163">
        <f>'将来負担比率（分子）の構造'!J$52</f>
        <v>21620</v>
      </c>
      <c r="H56" s="163"/>
      <c r="I56" s="163"/>
      <c r="J56" s="163">
        <f>'将来負担比率（分子）の構造'!K$52</f>
        <v>21133</v>
      </c>
      <c r="K56" s="163"/>
      <c r="L56" s="163"/>
      <c r="M56" s="163">
        <f>'将来負担比率（分子）の構造'!L$52</f>
        <v>20387</v>
      </c>
      <c r="N56" s="163"/>
      <c r="O56" s="163"/>
      <c r="P56" s="163">
        <f>'将来負担比率（分子）の構造'!M$52</f>
        <v>19735</v>
      </c>
    </row>
    <row r="57" spans="1:16" x14ac:dyDescent="0.15">
      <c r="A57" s="163" t="s">
        <v>42</v>
      </c>
      <c r="B57" s="163"/>
      <c r="C57" s="163"/>
      <c r="D57" s="163">
        <f>'将来負担比率（分子）の構造'!I$51</f>
        <v>3887</v>
      </c>
      <c r="E57" s="163"/>
      <c r="F57" s="163"/>
      <c r="G57" s="163">
        <f>'将来負担比率（分子）の構造'!J$51</f>
        <v>3683</v>
      </c>
      <c r="H57" s="163"/>
      <c r="I57" s="163"/>
      <c r="J57" s="163">
        <f>'将来負担比率（分子）の構造'!K$51</f>
        <v>3704</v>
      </c>
      <c r="K57" s="163"/>
      <c r="L57" s="163"/>
      <c r="M57" s="163">
        <f>'将来負担比率（分子）の構造'!L$51</f>
        <v>3873</v>
      </c>
      <c r="N57" s="163"/>
      <c r="O57" s="163"/>
      <c r="P57" s="163">
        <f>'将来負担比率（分子）の構造'!M$51</f>
        <v>4306</v>
      </c>
    </row>
    <row r="58" spans="1:16" x14ac:dyDescent="0.15">
      <c r="A58" s="163" t="s">
        <v>41</v>
      </c>
      <c r="B58" s="163"/>
      <c r="C58" s="163"/>
      <c r="D58" s="163">
        <f>'将来負担比率（分子）の構造'!I$50</f>
        <v>6829</v>
      </c>
      <c r="E58" s="163"/>
      <c r="F58" s="163"/>
      <c r="G58" s="163">
        <f>'将来負担比率（分子）の構造'!J$50</f>
        <v>7690</v>
      </c>
      <c r="H58" s="163"/>
      <c r="I58" s="163"/>
      <c r="J58" s="163">
        <f>'将来負担比率（分子）の構造'!K$50</f>
        <v>8240</v>
      </c>
      <c r="K58" s="163"/>
      <c r="L58" s="163"/>
      <c r="M58" s="163">
        <f>'将来負担比率（分子）の構造'!L$50</f>
        <v>8191</v>
      </c>
      <c r="N58" s="163"/>
      <c r="O58" s="163"/>
      <c r="P58" s="163">
        <f>'将来負担比率（分子）の構造'!M$50</f>
        <v>7922</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2821</v>
      </c>
      <c r="C62" s="163"/>
      <c r="D62" s="163"/>
      <c r="E62" s="163">
        <f>'将来負担比率（分子）の構造'!J$45</f>
        <v>2825</v>
      </c>
      <c r="F62" s="163"/>
      <c r="G62" s="163"/>
      <c r="H62" s="163">
        <f>'将来負担比率（分子）の構造'!K$45</f>
        <v>2775</v>
      </c>
      <c r="I62" s="163"/>
      <c r="J62" s="163"/>
      <c r="K62" s="163">
        <f>'将来負担比率（分子）の構造'!L$45</f>
        <v>2807</v>
      </c>
      <c r="L62" s="163"/>
      <c r="M62" s="163"/>
      <c r="N62" s="163">
        <f>'将来負担比率（分子）の構造'!M$45</f>
        <v>2794</v>
      </c>
      <c r="O62" s="163"/>
      <c r="P62" s="163"/>
    </row>
    <row r="63" spans="1:16" x14ac:dyDescent="0.15">
      <c r="A63" s="163" t="s">
        <v>34</v>
      </c>
      <c r="B63" s="163">
        <f>'将来負担比率（分子）の構造'!I$44</f>
        <v>72</v>
      </c>
      <c r="C63" s="163"/>
      <c r="D63" s="163"/>
      <c r="E63" s="163">
        <f>'将来負担比率（分子）の構造'!J$44</f>
        <v>63</v>
      </c>
      <c r="F63" s="163"/>
      <c r="G63" s="163"/>
      <c r="H63" s="163">
        <f>'将来負担比率（分子）の構造'!K$44</f>
        <v>53</v>
      </c>
      <c r="I63" s="163"/>
      <c r="J63" s="163"/>
      <c r="K63" s="163">
        <f>'将来負担比率（分子）の構造'!L$44</f>
        <v>44</v>
      </c>
      <c r="L63" s="163"/>
      <c r="M63" s="163"/>
      <c r="N63" s="163">
        <f>'将来負担比率（分子）の構造'!M$44</f>
        <v>35</v>
      </c>
      <c r="O63" s="163"/>
      <c r="P63" s="163"/>
    </row>
    <row r="64" spans="1:16" x14ac:dyDescent="0.15">
      <c r="A64" s="163" t="s">
        <v>33</v>
      </c>
      <c r="B64" s="163">
        <f>'将来負担比率（分子）の構造'!I$43</f>
        <v>11766</v>
      </c>
      <c r="C64" s="163"/>
      <c r="D64" s="163"/>
      <c r="E64" s="163">
        <f>'将来負担比率（分子）の構造'!J$43</f>
        <v>10965</v>
      </c>
      <c r="F64" s="163"/>
      <c r="G64" s="163"/>
      <c r="H64" s="163">
        <f>'将来負担比率（分子）の構造'!K$43</f>
        <v>9911</v>
      </c>
      <c r="I64" s="163"/>
      <c r="J64" s="163"/>
      <c r="K64" s="163">
        <f>'将来負担比率（分子）の構造'!L$43</f>
        <v>9533</v>
      </c>
      <c r="L64" s="163"/>
      <c r="M64" s="163"/>
      <c r="N64" s="163">
        <f>'将来負担比率（分子）の構造'!M$43</f>
        <v>9582</v>
      </c>
      <c r="O64" s="163"/>
      <c r="P64" s="163"/>
    </row>
    <row r="65" spans="1:16" x14ac:dyDescent="0.15">
      <c r="A65" s="163" t="s">
        <v>32</v>
      </c>
      <c r="B65" s="163">
        <f>'将来負担比率（分子）の構造'!I$42</f>
        <v>60</v>
      </c>
      <c r="C65" s="163"/>
      <c r="D65" s="163"/>
      <c r="E65" s="163">
        <f>'将来負担比率（分子）の構造'!J$42</f>
        <v>80</v>
      </c>
      <c r="F65" s="163"/>
      <c r="G65" s="163"/>
      <c r="H65" s="163">
        <f>'将来負担比率（分子）の構造'!K$42</f>
        <v>43</v>
      </c>
      <c r="I65" s="163"/>
      <c r="J65" s="163"/>
      <c r="K65" s="163">
        <f>'将来負担比率（分子）の構造'!L$42</f>
        <v>29</v>
      </c>
      <c r="L65" s="163"/>
      <c r="M65" s="163"/>
      <c r="N65" s="163">
        <f>'将来負担比率（分子）の構造'!M$42</f>
        <v>65</v>
      </c>
      <c r="O65" s="163"/>
      <c r="P65" s="163"/>
    </row>
    <row r="66" spans="1:16" x14ac:dyDescent="0.15">
      <c r="A66" s="163" t="s">
        <v>31</v>
      </c>
      <c r="B66" s="163">
        <f>'将来負担比率（分子）の構造'!I$41</f>
        <v>18440</v>
      </c>
      <c r="C66" s="163"/>
      <c r="D66" s="163"/>
      <c r="E66" s="163">
        <f>'将来負担比率（分子）の構造'!J$41</f>
        <v>18044</v>
      </c>
      <c r="F66" s="163"/>
      <c r="G66" s="163"/>
      <c r="H66" s="163">
        <f>'将来負担比率（分子）の構造'!K$41</f>
        <v>17334</v>
      </c>
      <c r="I66" s="163"/>
      <c r="J66" s="163"/>
      <c r="K66" s="163">
        <f>'将来負担比率（分子）の構造'!L$41</f>
        <v>16741</v>
      </c>
      <c r="L66" s="163"/>
      <c r="M66" s="163"/>
      <c r="N66" s="163">
        <f>'将来負担比率（分子）の構造'!M$41</f>
        <v>16440</v>
      </c>
      <c r="O66" s="163"/>
      <c r="P66" s="163"/>
    </row>
    <row r="67" spans="1:16" x14ac:dyDescent="0.15">
      <c r="A67" s="163" t="s">
        <v>71</v>
      </c>
      <c r="B67" s="163" t="e">
        <f>NA()</f>
        <v>#N/A</v>
      </c>
      <c r="C67" s="163">
        <f>IF(ISNUMBER('将来負担比率（分子）の構造'!I$53), IF('将来負担比率（分子）の構造'!I$53 &lt; 0, 0, '将来負担比率（分子）の構造'!I$53), NA())</f>
        <v>100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2028</v>
      </c>
      <c r="C72" s="167">
        <f>基金残高に係る経年分析!G55</f>
        <v>2029</v>
      </c>
      <c r="D72" s="167">
        <f>基金残高に係る経年分析!H55</f>
        <v>2036</v>
      </c>
    </row>
    <row r="73" spans="1:16" x14ac:dyDescent="0.15">
      <c r="A73" s="166" t="s">
        <v>74</v>
      </c>
      <c r="B73" s="167">
        <f>基金残高に係る経年分析!F56</f>
        <v>1726</v>
      </c>
      <c r="C73" s="167">
        <f>基金残高に係る経年分析!G56</f>
        <v>1819</v>
      </c>
      <c r="D73" s="167">
        <f>基金残高に係る経年分析!H56</f>
        <v>1821</v>
      </c>
    </row>
    <row r="74" spans="1:16" x14ac:dyDescent="0.15">
      <c r="A74" s="166" t="s">
        <v>75</v>
      </c>
      <c r="B74" s="167">
        <f>基金残高に係る経年分析!F57</f>
        <v>2624</v>
      </c>
      <c r="C74" s="167">
        <f>基金残高に係る経年分析!G57</f>
        <v>2586</v>
      </c>
      <c r="D74" s="167">
        <f>基金残高に係る経年分析!H57</f>
        <v>3050</v>
      </c>
    </row>
  </sheetData>
  <sheetProtection algorithmName="SHA-512" hashValue="Q7STfED75K+aNgtgatSwFl4pwqDpBOm9xDB0bFgUrkUUQ/fTGPDdneAf46aSlPenPDbrz68EFg8str95QPvPTg==" saltValue="CSwYnAHzcWlFobdIwfI38w=="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川野　力</cp:lastModifiedBy>
  <cp:lastPrinted>2026-09-01T05:25:36Z</cp:lastPrinted>
  <dcterms:created xsi:type="dcterms:W3CDTF">2026-02-23T05:07:17Z</dcterms:created>
  <dcterms:modified xsi:type="dcterms:W3CDTF">2026-09-24T09:29:07Z</dcterms:modified>
  <cp:category/>
</cp:coreProperties>
</file>