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<sst xmlns="http://schemas.openxmlformats.org/spreadsheetml/2006/main" count="1135" uniqueCount="613">
  <si>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</si>
  <si>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</si>
  <si>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</si>
  <si>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</si>
  <si>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</si>
  <si>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</si>
  <si>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</si>
  <si>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</si>
  <si>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</si>
  <si>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</si>
  <si>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</si>
  <si>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</si>
  <si>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</si>
  <si>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</si>
  <si>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</si>
  <si>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</si>
  <si>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</si>
  <si>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</si>
  <si>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</si>
  <si>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</si>
  <si>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</si>
  <si>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</si>
  <si>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</si>
  <si>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</si>
  <si>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</si>
  <si>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</si>
  <si>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</si>
  <si>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</si>
  <si>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</si>
  <si>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</si>
  <si>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</si>
  <si>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</si>
  <si>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</si>
  <si>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</si>
  <si>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</si>
  <si>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</si>
  <si>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</si>
  <si>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</si>
  <si>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</si>
  <si>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</si>
  <si>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</si>
  <si>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</si>
  <si>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</si>
  <si>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</si>
  <si>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</si>
  <si>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</si>
  <si>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</si>
  <si>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</si>
  <si>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</si>
  <si>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</si>
  <si>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</si>
  <si>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</si>
  <si>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</si>
  <si>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</si>
  <si>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</si>
  <si>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</si>
  <si>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</si>
  <si>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</si>
  <si>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</si>
  <si>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</si>
  <si>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</si>
  <si>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</si>
  <si>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</si>
  <si>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</si>
  <si>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</si>
  <si>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</si>
  <si>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</si>
  <si>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</si>
  <si>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</si>
  <si>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</si>
  <si>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</si>
  <si>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</si>
  <si>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</si>
  <si>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</si>
  <si>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</si>
  <si>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</si>
  <si>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</si>
  <si>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</si>
  <si>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</si>
  <si>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</si>
  <si>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</si>
  <si>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</si>
  <si>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</si>
  <si>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</si>
  <si>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</si>
  <si>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</si>
  <si>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</si>
  <si>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</si>
  <si>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</si>
  <si>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</si>
  <si>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</si>
  <si>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</si>
  <si>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</si>
  <si>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</si>
  <si>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</si>
  <si>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</si>
  <si>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</si>
  <si>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</si>
  <si>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那珂市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</si>
  <si>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</si>
  <si>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</si>
  <si>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</si>
  <si>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</si>
  <si>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</si>
  <si>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</si>
  <si>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</si>
  <si>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</si>
  <si>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</si>
  <si>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</si>
  <si>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</si>
  <si>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</si>
  <si>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</si>
  <si>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</si>
  <si>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</si>
  <si>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</si>
  <si>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</si>
  <si>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</si>
  <si>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</si>
  <si>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</si>
  <si>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</si>
  <si>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</si>
  <si>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</si>
  <si>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</si>
  <si>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</si>
  <si>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</si>
  <si>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</si>
  <si>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</si>
  <si>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</si>
  <si>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</si>
  <si>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</si>
  <si>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</si>
  <si>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</si>
  <si>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</si>
  <si>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</si>
  <si>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</si>
  <si>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</si>
  <si>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</si>
  <si>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</si>
  <si>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</si>
  <si>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</si>
  <si>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</si>
  <si>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</si>
  <si>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</si>
  <si>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</si>
  <si>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</si>
  <si>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</si>
  <si>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</si>
  <si>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</si>
  <si>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</si>
  <si>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</si>
  <si>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</si>
  <si>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</si>
  <si>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</si>
  <si>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</si>
  <si>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</si>
  <si>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</si>
  <si>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</si>
  <si>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</si>
  <si>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</si>
  <si>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</si>
  <si>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</si>
  <si>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</si>
  <si>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</si>
  <si>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</si>
  <si>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</si>
  <si>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</si>
  <si>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</si>
  <si>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</si>
  <si>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</si>
  <si>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</si>
  <si>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</si>
  <si>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</si>
  <si>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</si>
  <si>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</si>
  <si>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</si>
  <si>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</si>
  <si>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</si>
  <si>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</si>
  <si>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</si>
  <si>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</si>
  <si>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</si>
  <si>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</si>
  <si>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</si>
  <si>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</si>
  <si>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</si>
  <si>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</si>
  <si>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</si>
  <si>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</si>
  <si>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</si>
  <si>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</si>
  <si>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</si>
  <si>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</si>
  <si>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</si>
  <si>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</si>
  <si>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</si>
  <si>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</si>
  <si>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</si>
  <si>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</si>
  <si>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</si>
  <si>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</si>
  <si>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</si>
  <si>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</si>
  <si>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</si>
  <si>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</si>
  <si>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</si>
  <si>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</si>
  <si>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</si>
  <si>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</si>
  <si>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</si>
  <si>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</si>
  <si>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</si>
  <si>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</si>
  <si>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</si>
  <si>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</si>
  <si>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</si>
  <si>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茨城県那珂市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</si>
  <si>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</si>
  <si>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</si>
  <si>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</si>
  <si>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</si>
  <si>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</si>
  <si>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</si>
  <si>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</si>
  <si>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</si>
  <si>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</si>
  <si>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</si>
  <si>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</si>
  <si>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</si>
  <si>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</si>
  <si>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</si>
  <si>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</si>
  <si>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</si>
  <si>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</si>
  <si>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</si>
  <si>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</si>
  <si>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</si>
  <si>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</si>
  <si>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</si>
  <si>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</si>
  <si>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</si>
  <si>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</si>
  <si>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</si>
  <si>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</si>
  <si>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</si>
  <si>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</si>
  <si>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</si>
  <si>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</si>
  <si>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</si>
  <si>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</si>
  <si>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</si>
  <si>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</si>
  <si>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</si>
  <si>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</si>
  <si>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</si>
  <si>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</si>
  <si>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</si>
  <si>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</si>
  <si>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</si>
  <si>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</si>
  <si>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</si>
  <si>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</si>
  <si>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</si>
  <si>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</si>
  <si>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</si>
  <si>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</si>
  <si>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</si>
  <si>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</si>
  <si>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</si>
  <si>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</si>
  <si>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</si>
  <si>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</si>
  <si>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</si>
  <si>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</si>
  <si>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</si>
  <si>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</si>
  <si>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</si>
  <si>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</si>
  <si>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</si>
  <si>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</si>
  <si>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</si>
  <si>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</si>
  <si>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</si>
  <si>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</si>
  <si>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</si>
  <si>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</si>
  <si>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</si>
  <si>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</si>
  <si>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</si>
  <si>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</si>
  <si>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</si>
  <si>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</si>
  <si>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</si>
  <si>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</si>
  <si>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</si>
  <si>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</si>
  <si>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</si>
  <si>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</si>
  <si>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</si>
  <si>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</si>
  <si>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</si>
  <si>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</si>
  <si>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</si>
  <si>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</si>
  <si>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</si>
  <si>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</si>
  <si>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</si>
  <si>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</si>
  <si>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</si>
  <si>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</si>
  <si>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</si>
  <si>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</si>
  <si>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</si>
  <si>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</si>
  <si>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</si>
  <si>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</si>
  <si>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</si>
  <si>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</si>
  <si>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</si>
  <si>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</si>
  <si>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</si>
  <si>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</si>
  <si>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</si>
  <si>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</si>
  <si>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</si>
  <si>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</si>
  <si>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</si>
  <si>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</si>
  <si>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</si>
  <si>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</si>
  <si>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</si>
  <si>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</si>
  <si>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</si>
  <si>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</si>
  <si>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</si>
  <si>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</si>
  <si>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</si>
  <si>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</si>
  <si>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</si>
  <si>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</si>
  <si>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</si>
  <si>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</si>
  <si>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</si>
  <si>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</si>
  <si>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</si>
  <si>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</si>
  <si>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</si>
  <si>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</si>
  <si>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</si>
  <si>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</si>
  <si>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</si>
  <si>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</si>
  <si>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</si>
  <si>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</si>
  <si>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</si>
  <si>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</si>
  <si>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</si>
  <si>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</si>
  <si>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</si>
  <si>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</si>
  <si>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</si>
  <si>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</si>
  <si>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</si>
  <si>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</si>
  <si>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</si>
  <si>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</si>
  <si>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</si>
  <si>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</si>
  <si>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</si>
  <si>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茨城県那珂市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</si>
  <si>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</si>
  <si>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</si>
  <si>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</si>
  <si>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</si>
  <si>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</si>
  <si>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</si>
  <si>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</si>
  <si>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</si>
  <si>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</si>
  <si>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</si>
  <si>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</si>
  <si>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</si>
  <si>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</si>
  <si>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</si>
  <si>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</si>
  <si>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</si>
  <si>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</si>
  <si>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</si>
  <si>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</si>
  <si>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</si>
  <si>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</si>
  <si>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</si>
  <si>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</si>
  <si>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</si>
  <si>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</si>
  <si>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</si>
  <si>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</si>
  <si>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</si>
  <si>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</si>
  <si>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</si>
  <si>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</si>
  <si>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</si>
  <si>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</si>
  <si>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</si>
  <si>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</si>
  <si>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</si>
  <si>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</si>
  <si>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</si>
  <si>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</si>
  <si>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</si>
  <si>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</si>
  <si>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</si>
  <si>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</si>
  <si>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</si>
  <si>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</si>
  <si>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</si>
  <si>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</si>
  <si>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</si>
  <si>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</si>
  <si>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</si>
  <si>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</si>
  <si>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</si>
  <si>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</si>
  <si>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</si>
  <si>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</si>
  <si>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</si>
  <si>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</si>
  <si>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</si>
  <si>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</si>
  <si>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</si>
  <si>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</si>
  <si>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</si>
  <si>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</si>
  <si>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</si>
  <si>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</si>
  <si>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</si>
  <si>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</si>
  <si>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</si>
  <si>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</si>
  <si>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</si>
  <si>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</si>
  <si>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</si>
  <si>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</si>
  <si>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</si>
  <si>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</si>
  <si>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</si>
  <si>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</si>
  <si>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</si>
  <si>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</si>
  <si>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</si>
  <si>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</si>
  <si>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</si>
  <si>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</si>
  <si>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</si>
  <si>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</si>
  <si>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</si>
  <si>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</si>
  <si>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</si>
  <si>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</si>
  <si>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</si>
  <si>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</si>
  <si>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</si>
  <si>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</si>
  <si>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</si>
  <si>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</si>
  <si>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</si>
  <si>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</si>
  <si>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</si>
  <si>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</si>
  <si>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</si>
  <si>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</si>
  <si>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</si>
  <si>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</si>
  <si>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</si>
  <si>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</si>
  <si>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</si>
  <si>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</si>
  <si>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</si>
  <si>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</si>
  <si>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</si>
  <si>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</si>
  <si>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</si>
  <si>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</si>
  <si>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</si>
  <si>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</si>
  <si>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</si>
  <si>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</si>
  <si>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</si>
  <si>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</si>
  <si>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</si>
  <si>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</si>
  <si>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</si>
  <si>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</si>
  <si>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</si>
  <si>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</si>
  <si>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</si>
  <si>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</si>
  <si>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</si>
  <si>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</si>
  <si>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</si>
  <si>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</si>
  <si>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</si>
  <si>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</si>
  <si>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</si>
  <si>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</si>
  <si>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</si>
  <si>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</si>
  <si>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</si>
  <si>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</si>
  <si>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</si>
  <si>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</si>
  <si>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</si>
  <si>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</si>
  <si>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</si>
  <si>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</si>
  <si>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</si>
  <si>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</si>
  <si>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</si>
  <si>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</si>
  <si>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</si>
  <si>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</si>
  <si>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</si>
  <si>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</si>
  <si>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</si>
  <si>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</si>
  <si>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</si>
  <si>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</si>
  <si>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</si>
  <si>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</si>
  <si>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</si>
  <si>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</si>
  <si>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</si>
  <si>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</si>
  <si>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</si>
  <si>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</si>
  <si>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</si>
  <si>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</si>
  <si>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</si>
  <si>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</si>
  <si>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</si>
  <si>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</si>
  <si>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</si>
  <si>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</si>
  <si>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</si>
  <si>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</si>
  <si>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</si>
  <si>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</si>
  <si>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</si>
  <si>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</si>
  <si>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</si>
  <si>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</si>
  <si>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</si>
  <si>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</si>
  <si>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</si>
  <si>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1.85</t>
  </si>
  <si>
    <t>▲ 0.40</t>
  </si>
  <si>
    <t>水道事業会計</t>
  </si>
  <si>
    <t>一般会計</t>
  </si>
  <si>
    <t>介護保険特別会計（保険事業勘定）</t>
  </si>
  <si>
    <t>農業集落排水整備事業特別会計</t>
  </si>
  <si>
    <t>下水道事業特別会計</t>
  </si>
  <si>
    <t>国民健康保険特別会計（事業勘定）</t>
  </si>
  <si>
    <t>公園墓地事業特別会計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</si>
  <si>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</si>
  <si>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</si>
  <si>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</si>
  <si>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</si>
  <si>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</si>
  <si>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</si>
  <si>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</si>
  <si>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</si>
  <si>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</si>
  <si>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茨城北農業共済事務組合</t>
    <rPh sb="0" eb="2">
      <t>イバラキ</t>
    </rPh>
    <rPh sb="2" eb="3">
      <t>キタ</t>
    </rPh>
    <rPh sb="3" eb="5">
      <t>ノウギョウ</t>
    </rPh>
    <rPh sb="5" eb="7">
      <t>キョウサイ</t>
    </rPh>
    <rPh sb="7" eb="9">
      <t>ジム</t>
    </rPh>
    <rPh sb="9" eb="11">
      <t>クミアイ</t>
    </rPh>
    <phoneticPr fontId="2"/>
  </si>
  <si>
    <t>大宮地方環境整備組合</t>
    <rPh sb="0" eb="2">
      <t>オオミヤ</t>
    </rPh>
    <rPh sb="2" eb="4">
      <t>チホウ</t>
    </rPh>
    <rPh sb="4" eb="6">
      <t>カンキョウ</t>
    </rPh>
    <rPh sb="6" eb="8">
      <t>セイビ</t>
    </rPh>
    <rPh sb="8" eb="10">
      <t>クミアイ</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</si>
  <si>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</si>
  <si>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</si>
  <si>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</si>
  <si>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</si>
  <si>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茨城租税債権管理機構</t>
    <rPh sb="0" eb="2">
      <t>イバラキ</t>
    </rPh>
    <rPh sb="2" eb="4">
      <t>ソゼイ</t>
    </rPh>
    <rPh sb="4" eb="6">
      <t>サイケン</t>
    </rPh>
    <rPh sb="6" eb="8">
      <t>カンリ</t>
    </rPh>
    <rPh sb="8" eb="10">
      <t>キコウ</t>
    </rPh>
    <phoneticPr fontId="2"/>
  </si>
  <si>
    <t>那珂市土地開発公社</t>
    <rPh sb="0" eb="3">
      <t>ナカシ</t>
    </rPh>
    <rPh sb="3" eb="5">
      <t>トチ</t>
    </rPh>
    <rPh sb="5" eb="7">
      <t>カイハツ</t>
    </rPh>
    <rPh sb="7" eb="9">
      <t>コウシャ</t>
    </rPh>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</si>
  <si>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</si>
  <si>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</si>
  <si>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</si>
  <si>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</si>
  <si>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</si>
  <si>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</si>
  <si>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学校施設整備基金</t>
    <rPh sb="0" eb="2">
      <t>ガッコウ</t>
    </rPh>
    <rPh sb="2" eb="4">
      <t>シセツ</t>
    </rPh>
    <rPh sb="4" eb="6">
      <t>セイビ</t>
    </rPh>
    <rPh sb="6" eb="8">
      <t>キキン</t>
    </rPh>
    <phoneticPr fontId="5"/>
  </si>
  <si>
    <t>ふるさとづくり寄付金</t>
    <rPh sb="7" eb="10">
      <t>キフキン</t>
    </rPh>
    <phoneticPr fontId="5"/>
  </si>
  <si>
    <t>地域振興基金</t>
    <rPh sb="0" eb="2">
      <t>チイキ</t>
    </rPh>
    <rPh sb="2" eb="4">
      <t>シンコウ</t>
    </rPh>
    <rPh sb="4" eb="6">
      <t>キキン</t>
    </rPh>
    <phoneticPr fontId="5"/>
  </si>
  <si>
    <t>市民活動基金</t>
    <rPh sb="0" eb="2">
      <t>シミン</t>
    </rPh>
    <rPh sb="2" eb="4">
      <t>カツドウ</t>
    </rPh>
    <rPh sb="4" eb="6">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</si>
  <si>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</si>
  <si>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</si>
  <si>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</si>
  <si>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</si>
  <si>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</si>
  <si>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</si>
  <si>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</si>
  <si>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</si>
  <si>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</si>
  <si>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</si>
  <si>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</si>
  <si>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</si>
  <si>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</si>
  <si>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率については、地方債現在高の増及び公営企業債等繰入見込額の増から、前年度より4.1ポイント増の6.8％となったが、類似団体平均からは16.1ポイント下回っている。有形固定資産減価償却率についても、減価償却が進んでいる状況であるものの、消防防災無線デジタル化や幼稚園の集約化等により伸びは鈍化したことで、類似団体平均から1.2ポイント下回っている。大規模な新規資産の取得が予定されていないことから今後とも有形固定資産減価償却率は伸びていく見込みであるが、策定済みの公共施設等マネジメント計画に基づき、施設の長寿命化につながる修繕等を計画的に進めることを通して、施設の維持管理コストの低減や将来負担額の抑制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</si>
  <si>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</si>
  <si>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</si>
  <si>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</si>
  <si>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</si>
  <si>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</si>
  <si>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</si>
  <si>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防災行政無線デジタル化や幼稚園の集約化に伴い起債残高が増加したこと、建設局面にある公共下水道及び農業集落排水等の公営企業への繰出金の増により実質公債費比率、将来負担比率共に前年度より増加している。類似団体平均からは大きく下回るものの、多くの公共施設において、老朽化による設備の修繕等が必要になってきていることから、施設の維持管理に係る経費の増加が見込まれる。
　今後は、公共施設マネジメント計画に基づき、計画的な修繕、改修等を実施することにより、施設の長寿命化を進めると共に、公営企業も含めた適正な市債発行をとおして、将来負担比率及び実質公債費比率の伸びを抑えるよう財政運営に努めていく。</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</si>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</sst>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xmlns:c16r2="http://schemas.microsoft.com/office/drawing/2015/06/chart">
            <c:ext xmlns:c16="http://schemas.microsoft.com/office/drawing/2014/chart" uri="{C3380CC4-5D6E-409C-BE32-E72D297353CC}">
              <c16:uniqueId val="{00000000-64DA-4886-A664-1CB281141E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24621</c:v>
                </c:pt>
                <c:pt idx="1">
                  <c:v>28679</c:v>
                </c:pt>
                <c:pt idx="2">
                  <c:v>33932</c:v>
                </c:pt>
                <c:pt idx="3">
                  <c:v>44408</c:v>
                </c:pt>
                <c:pt idx="4">
                  <c:v>38976</c:v>
                </c:pt>
              </c:numCache>
            </c:numRef>
          </c:val>
          <c:smooth val="0"/>
          <c:extLst xmlns:c16r2="http://schemas.microsoft.com/office/drawing/2015/06/chart">
            <c:ext xmlns:c16="http://schemas.microsoft.com/office/drawing/2014/chart" uri="{C3380CC4-5D6E-409C-BE32-E72D297353CC}">
              <c16:uniqueId val="{00000001-64DA-4886-A664-1CB281141E99}"/>
            </c:ext>
          </c:extLst>
        </c:ser>
        <c:dLbls>
          <c:showLegendKey val="0"/>
          <c:showVal val="0"/>
          <c:showCatName val="0"/>
          <c:showSerName val="0"/>
          <c:showPercent val="0"/>
          <c:showBubbleSize val="0"/>
        </c:dLbls>
        <c:marker val="1"/>
        <c:smooth val="0"/>
        <c:axId val="230775808"/>
        <c:axId val="230790272"/>
      </c:lineChart>
      <c:catAx>
        <c:axId val="230775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790272"/>
        <c:crosses val="autoZero"/>
        <c:auto val="1"/>
        <c:lblAlgn val="ctr"/>
        <c:lblOffset val="100"/>
        <c:tickLblSkip val="1"/>
        <c:tickMarkSkip val="1"/>
        <c:noMultiLvlLbl val="0"/>
      </c:catAx>
      <c:valAx>
        <c:axId val="2307902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775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7.89</c:v>
                </c:pt>
                <c:pt idx="1">
                  <c:v>5.36</c:v>
                </c:pt>
                <c:pt idx="2">
                  <c:v>6.93</c:v>
                </c:pt>
                <c:pt idx="3">
                  <c:v>7.3</c:v>
                </c:pt>
                <c:pt idx="4">
                  <c:v>6.09</c:v>
                </c:pt>
              </c:numCache>
            </c:numRef>
          </c:val>
          <c:extLst xmlns:c16r2="http://schemas.microsoft.com/office/drawing/2015/06/chart">
            <c:ext xmlns:c16="http://schemas.microsoft.com/office/drawing/2014/chart" uri="{C3380CC4-5D6E-409C-BE32-E72D297353CC}">
              <c16:uniqueId val="{00000000-A939-4C9B-8160-3BDBB2DD98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17.39</c:v>
                </c:pt>
                <c:pt idx="1">
                  <c:v>17.399999999999999</c:v>
                </c:pt>
                <c:pt idx="2">
                  <c:v>16.68</c:v>
                </c:pt>
                <c:pt idx="3">
                  <c:v>15.73</c:v>
                </c:pt>
                <c:pt idx="4">
                  <c:v>16.579999999999998</c:v>
                </c:pt>
              </c:numCache>
            </c:numRef>
          </c:val>
          <c:extLst xmlns:c16r2="http://schemas.microsoft.com/office/drawing/2015/06/chart">
            <c:ext xmlns:c16="http://schemas.microsoft.com/office/drawing/2014/chart" uri="{C3380CC4-5D6E-409C-BE32-E72D297353CC}">
              <c16:uniqueId val="{00000001-A939-4C9B-8160-3BDBB2DD983A}"/>
            </c:ext>
          </c:extLst>
        </c:ser>
        <c:dLbls>
          <c:showLegendKey val="0"/>
          <c:showVal val="0"/>
          <c:showCatName val="0"/>
          <c:showSerName val="0"/>
          <c:showPercent val="0"/>
          <c:showBubbleSize val="0"/>
        </c:dLbls>
        <c:gapWidth val="250"/>
        <c:overlap val="100"/>
        <c:axId val="237256704"/>
        <c:axId val="237258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3.42</c:v>
                </c:pt>
                <c:pt idx="1">
                  <c:v>-1.85</c:v>
                </c:pt>
                <c:pt idx="2">
                  <c:v>1.84</c:v>
                </c:pt>
                <c:pt idx="3">
                  <c:v>0.42</c:v>
                </c:pt>
                <c:pt idx="4">
                  <c:v>-0.4</c:v>
                </c:pt>
              </c:numCache>
            </c:numRef>
          </c:val>
          <c:smooth val="0"/>
          <c:extLst xmlns:c16r2="http://schemas.microsoft.com/office/drawing/2015/06/chart">
            <c:ext xmlns:c16="http://schemas.microsoft.com/office/drawing/2014/chart" uri="{C3380CC4-5D6E-409C-BE32-E72D297353CC}">
              <c16:uniqueId val="{00000002-A939-4C9B-8160-3BDBB2DD983A}"/>
            </c:ext>
          </c:extLst>
        </c:ser>
        <c:dLbls>
          <c:showLegendKey val="0"/>
          <c:showVal val="0"/>
          <c:showCatName val="0"/>
          <c:showSerName val="0"/>
          <c:showPercent val="0"/>
          <c:showBubbleSize val="0"/>
        </c:dLbls>
        <c:marker val="1"/>
        <c:smooth val="0"/>
        <c:axId val="237256704"/>
        <c:axId val="237258624"/>
      </c:lineChart>
      <c:catAx>
        <c:axId val="23725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7258624"/>
        <c:crosses val="autoZero"/>
        <c:auto val="1"/>
        <c:lblAlgn val="ctr"/>
        <c:lblOffset val="100"/>
        <c:tickLblSkip val="1"/>
        <c:tickMarkSkip val="1"/>
        <c:noMultiLvlLbl val="0"/>
      </c:catAx>
      <c:valAx>
        <c:axId val="23725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25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0.02</c:v>
                </c:pt>
                <c:pt idx="4">
                  <c:v>#N/A</c:v>
                </c:pt>
                <c:pt idx="5">
                  <c:v>0.06</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8D6D-47D7-9C8A-AD8CDEFB82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D6D-47D7-9C8A-AD8CDEFB82A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8D6D-47D7-9C8A-AD8CDEFB82AF}"/>
            </c:ext>
          </c:extLst>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3-8D6D-47D7-9C8A-AD8CDEFB82AF}"/>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1.07</c:v>
                </c:pt>
                <c:pt idx="2">
                  <c:v>#N/A</c:v>
                </c:pt>
                <c:pt idx="3">
                  <c:v>2.46</c:v>
                </c:pt>
                <c:pt idx="4">
                  <c:v>#N/A</c:v>
                </c:pt>
                <c:pt idx="5">
                  <c:v>2.98</c:v>
                </c:pt>
                <c:pt idx="6">
                  <c:v>#N/A</c:v>
                </c:pt>
                <c:pt idx="7">
                  <c:v>0.35</c:v>
                </c:pt>
                <c:pt idx="8">
                  <c:v>#N/A</c:v>
                </c:pt>
                <c:pt idx="9">
                  <c:v>0.38</c:v>
                </c:pt>
              </c:numCache>
            </c:numRef>
          </c:val>
          <c:extLst xmlns:c16r2="http://schemas.microsoft.com/office/drawing/2015/06/chart">
            <c:ext xmlns:c16="http://schemas.microsoft.com/office/drawing/2014/chart" uri="{C3380CC4-5D6E-409C-BE32-E72D297353CC}">
              <c16:uniqueId val="{00000004-8D6D-47D7-9C8A-AD8CDEFB82A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0.56999999999999995</c:v>
                </c:pt>
                <c:pt idx="2">
                  <c:v>#N/A</c:v>
                </c:pt>
                <c:pt idx="3">
                  <c:v>0.55000000000000004</c:v>
                </c:pt>
                <c:pt idx="4">
                  <c:v>#N/A</c:v>
                </c:pt>
                <c:pt idx="5">
                  <c:v>0.68</c:v>
                </c:pt>
                <c:pt idx="6">
                  <c:v>#N/A</c:v>
                </c:pt>
                <c:pt idx="7">
                  <c:v>0.7</c:v>
                </c:pt>
                <c:pt idx="8">
                  <c:v>#N/A</c:v>
                </c:pt>
                <c:pt idx="9">
                  <c:v>0.57999999999999996</c:v>
                </c:pt>
              </c:numCache>
            </c:numRef>
          </c:val>
          <c:extLst xmlns:c16r2="http://schemas.microsoft.com/office/drawing/2015/06/chart">
            <c:ext xmlns:c16="http://schemas.microsoft.com/office/drawing/2014/chart" uri="{C3380CC4-5D6E-409C-BE32-E72D297353CC}">
              <c16:uniqueId val="{00000005-8D6D-47D7-9C8A-AD8CDEFB82AF}"/>
            </c:ext>
          </c:extLst>
        </c:ser>
        <c:ser>
          <c:idx val="6"/>
          <c:order val="6"/>
          <c:tx>
            <c:strRef>
              <c:f>データシート!$A$33</c:f>
              <c:strCache>
                <c:ptCount val="1"/>
                <c:pt idx="0">
                  <c:v>農業集落排水整備事業特別会計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0.49</c:v>
                </c:pt>
                <c:pt idx="2">
                  <c:v>#N/A</c:v>
                </c:pt>
                <c:pt idx="3">
                  <c:v>0.37</c:v>
                </c:pt>
                <c:pt idx="4">
                  <c:v>#N/A</c:v>
                </c:pt>
                <c:pt idx="5">
                  <c:v>0.39</c:v>
                </c:pt>
                <c:pt idx="6">
                  <c:v>#N/A</c:v>
                </c:pt>
                <c:pt idx="7">
                  <c:v>0.3</c:v>
                </c:pt>
                <c:pt idx="8">
                  <c:v>#N/A</c:v>
                </c:pt>
                <c:pt idx="9">
                  <c:v>1.37</c:v>
                </c:pt>
              </c:numCache>
            </c:numRef>
          </c:val>
          <c:extLst xmlns:c16r2="http://schemas.microsoft.com/office/drawing/2015/06/chart">
            <c:ext xmlns:c16="http://schemas.microsoft.com/office/drawing/2014/chart" uri="{C3380CC4-5D6E-409C-BE32-E72D297353CC}">
              <c16:uniqueId val="{00000006-8D6D-47D7-9C8A-AD8CDEFB82AF}"/>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1.06</c:v>
                </c:pt>
                <c:pt idx="2">
                  <c:v>#N/A</c:v>
                </c:pt>
                <c:pt idx="3">
                  <c:v>1.27</c:v>
                </c:pt>
                <c:pt idx="4">
                  <c:v>#N/A</c:v>
                </c:pt>
                <c:pt idx="5">
                  <c:v>1.18</c:v>
                </c:pt>
                <c:pt idx="6">
                  <c:v>#N/A</c:v>
                </c:pt>
                <c:pt idx="7">
                  <c:v>1.86</c:v>
                </c:pt>
                <c:pt idx="8">
                  <c:v>#N/A</c:v>
                </c:pt>
                <c:pt idx="9">
                  <c:v>1.92</c:v>
                </c:pt>
              </c:numCache>
            </c:numRef>
          </c:val>
          <c:extLst xmlns:c16r2="http://schemas.microsoft.com/office/drawing/2015/06/chart">
            <c:ext xmlns:c16="http://schemas.microsoft.com/office/drawing/2014/chart" uri="{C3380CC4-5D6E-409C-BE32-E72D297353CC}">
              <c16:uniqueId val="{00000007-8D6D-47D7-9C8A-AD8CDEFB82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7.83</c:v>
                </c:pt>
                <c:pt idx="2">
                  <c:v>#N/A</c:v>
                </c:pt>
                <c:pt idx="3">
                  <c:v>5.28</c:v>
                </c:pt>
                <c:pt idx="4">
                  <c:v>#N/A</c:v>
                </c:pt>
                <c:pt idx="5">
                  <c:v>6.83</c:v>
                </c:pt>
                <c:pt idx="6">
                  <c:v>#N/A</c:v>
                </c:pt>
                <c:pt idx="7">
                  <c:v>7.23</c:v>
                </c:pt>
                <c:pt idx="8">
                  <c:v>#N/A</c:v>
                </c:pt>
                <c:pt idx="9">
                  <c:v>6.05</c:v>
                </c:pt>
              </c:numCache>
            </c:numRef>
          </c:val>
          <c:extLst xmlns:c16r2="http://schemas.microsoft.com/office/drawing/2015/06/chart">
            <c:ext xmlns:c16="http://schemas.microsoft.com/office/drawing/2014/chart" uri="{C3380CC4-5D6E-409C-BE32-E72D297353CC}">
              <c16:uniqueId val="{00000008-8D6D-47D7-9C8A-AD8CDEFB82A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9.85</c:v>
                </c:pt>
                <c:pt idx="2">
                  <c:v>#N/A</c:v>
                </c:pt>
                <c:pt idx="3">
                  <c:v>10.199999999999999</c:v>
                </c:pt>
                <c:pt idx="4">
                  <c:v>#N/A</c:v>
                </c:pt>
                <c:pt idx="5">
                  <c:v>10.79</c:v>
                </c:pt>
                <c:pt idx="6">
                  <c:v>#N/A</c:v>
                </c:pt>
                <c:pt idx="7">
                  <c:v>11.69</c:v>
                </c:pt>
                <c:pt idx="8">
                  <c:v>#N/A</c:v>
                </c:pt>
                <c:pt idx="9">
                  <c:v>13.33</c:v>
                </c:pt>
              </c:numCache>
            </c:numRef>
          </c:val>
          <c:extLst xmlns:c16r2="http://schemas.microsoft.com/office/drawing/2015/06/chart">
            <c:ext xmlns:c16="http://schemas.microsoft.com/office/drawing/2014/chart" uri="{C3380CC4-5D6E-409C-BE32-E72D297353CC}">
              <c16:uniqueId val="{00000009-8D6D-47D7-9C8A-AD8CDEFB82AF}"/>
            </c:ext>
          </c:extLst>
        </c:ser>
        <c:dLbls>
          <c:showLegendKey val="0"/>
          <c:showVal val="0"/>
          <c:showCatName val="0"/>
          <c:showSerName val="0"/>
          <c:showPercent val="0"/>
          <c:showBubbleSize val="0"/>
        </c:dLbls>
        <c:gapWidth val="150"/>
        <c:overlap val="100"/>
        <c:axId val="237950848"/>
        <c:axId val="237952384"/>
      </c:barChart>
      <c:catAx>
        <c:axId val="23795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952384"/>
        <c:crosses val="autoZero"/>
        <c:auto val="1"/>
        <c:lblAlgn val="ctr"/>
        <c:lblOffset val="100"/>
        <c:tickLblSkip val="1"/>
        <c:tickMarkSkip val="1"/>
        <c:noMultiLvlLbl val="0"/>
      </c:catAx>
      <c:valAx>
        <c:axId val="237952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950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1944</c:v>
                </c:pt>
                <c:pt idx="5">
                  <c:v>2015</c:v>
                </c:pt>
                <c:pt idx="8">
                  <c:v>2097</c:v>
                </c:pt>
                <c:pt idx="11">
                  <c:v>2185</c:v>
                </c:pt>
                <c:pt idx="14">
                  <c:v>2223</c:v>
                </c:pt>
              </c:numCache>
            </c:numRef>
          </c:val>
          <c:extLst xmlns:c16r2="http://schemas.microsoft.com/office/drawing/2015/06/chart">
            <c:ext xmlns:c16="http://schemas.microsoft.com/office/drawing/2014/chart" uri="{C3380CC4-5D6E-409C-BE32-E72D297353CC}">
              <c16:uniqueId val="{00000000-CD39-4122-8108-6C8489469E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D39-4122-8108-6C8489469E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D39-4122-8108-6C8489469E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D39-4122-8108-6C8489469E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928</c:v>
                </c:pt>
                <c:pt idx="3">
                  <c:v>685</c:v>
                </c:pt>
                <c:pt idx="6">
                  <c:v>739</c:v>
                </c:pt>
                <c:pt idx="9">
                  <c:v>794</c:v>
                </c:pt>
                <c:pt idx="12">
                  <c:v>831</c:v>
                </c:pt>
              </c:numCache>
            </c:numRef>
          </c:val>
          <c:extLst xmlns:c16r2="http://schemas.microsoft.com/office/drawing/2015/06/chart">
            <c:ext xmlns:c16="http://schemas.microsoft.com/office/drawing/2014/chart" uri="{C3380CC4-5D6E-409C-BE32-E72D297353CC}">
              <c16:uniqueId val="{00000004-CD39-4122-8108-6C8489469E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D39-4122-8108-6C8489469E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D39-4122-8108-6C8489469E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1768</c:v>
                </c:pt>
                <c:pt idx="3">
                  <c:v>1821</c:v>
                </c:pt>
                <c:pt idx="6">
                  <c:v>1771</c:v>
                </c:pt>
                <c:pt idx="9">
                  <c:v>1789</c:v>
                </c:pt>
                <c:pt idx="12">
                  <c:v>1807</c:v>
                </c:pt>
              </c:numCache>
            </c:numRef>
          </c:val>
          <c:extLst xmlns:c16r2="http://schemas.microsoft.com/office/drawing/2015/06/chart">
            <c:ext xmlns:c16="http://schemas.microsoft.com/office/drawing/2014/chart" uri="{C3380CC4-5D6E-409C-BE32-E72D297353CC}">
              <c16:uniqueId val="{00000007-CD39-4122-8108-6C8489469EFF}"/>
            </c:ext>
          </c:extLst>
        </c:ser>
        <c:dLbls>
          <c:showLegendKey val="0"/>
          <c:showVal val="0"/>
          <c:showCatName val="0"/>
          <c:showSerName val="0"/>
          <c:showPercent val="0"/>
          <c:showBubbleSize val="0"/>
        </c:dLbls>
        <c:gapWidth val="100"/>
        <c:overlap val="100"/>
        <c:axId val="228825728"/>
        <c:axId val="228836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752</c:v>
                </c:pt>
                <c:pt idx="2">
                  <c:v>#N/A</c:v>
                </c:pt>
                <c:pt idx="3">
                  <c:v>#N/A</c:v>
                </c:pt>
                <c:pt idx="4">
                  <c:v>491</c:v>
                </c:pt>
                <c:pt idx="5">
                  <c:v>#N/A</c:v>
                </c:pt>
                <c:pt idx="6">
                  <c:v>#N/A</c:v>
                </c:pt>
                <c:pt idx="7">
                  <c:v>413</c:v>
                </c:pt>
                <c:pt idx="8">
                  <c:v>#N/A</c:v>
                </c:pt>
                <c:pt idx="9">
                  <c:v>#N/A</c:v>
                </c:pt>
                <c:pt idx="10">
                  <c:v>398</c:v>
                </c:pt>
                <c:pt idx="11">
                  <c:v>#N/A</c:v>
                </c:pt>
                <c:pt idx="12">
                  <c:v>#N/A</c:v>
                </c:pt>
                <c:pt idx="13">
                  <c:v>415</c:v>
                </c:pt>
                <c:pt idx="14">
                  <c:v>#N/A</c:v>
                </c:pt>
              </c:numCache>
            </c:numRef>
          </c:val>
          <c:smooth val="0"/>
          <c:extLst xmlns:c16r2="http://schemas.microsoft.com/office/drawing/2015/06/chart">
            <c:ext xmlns:c16="http://schemas.microsoft.com/office/drawing/2014/chart" uri="{C3380CC4-5D6E-409C-BE32-E72D297353CC}">
              <c16:uniqueId val="{00000008-CD39-4122-8108-6C8489469EFF}"/>
            </c:ext>
          </c:extLst>
        </c:ser>
        <c:dLbls>
          <c:showLegendKey val="0"/>
          <c:showVal val="0"/>
          <c:showCatName val="0"/>
          <c:showSerName val="0"/>
          <c:showPercent val="0"/>
          <c:showBubbleSize val="0"/>
        </c:dLbls>
        <c:marker val="1"/>
        <c:smooth val="0"/>
        <c:axId val="228825728"/>
        <c:axId val="228836096"/>
      </c:lineChart>
      <c:catAx>
        <c:axId val="22882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836096"/>
        <c:crosses val="autoZero"/>
        <c:auto val="1"/>
        <c:lblAlgn val="ctr"/>
        <c:lblOffset val="100"/>
        <c:tickLblSkip val="1"/>
        <c:tickMarkSkip val="1"/>
        <c:noMultiLvlLbl val="0"/>
      </c:catAx>
      <c:valAx>
        <c:axId val="22883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82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21393</c:v>
                </c:pt>
                <c:pt idx="5">
                  <c:v>21565</c:v>
                </c:pt>
                <c:pt idx="8">
                  <c:v>21581</c:v>
                </c:pt>
                <c:pt idx="11">
                  <c:v>22212</c:v>
                </c:pt>
                <c:pt idx="14">
                  <c:v>22456</c:v>
                </c:pt>
              </c:numCache>
            </c:numRef>
          </c:val>
          <c:extLst xmlns:c16r2="http://schemas.microsoft.com/office/drawing/2015/06/chart">
            <c:ext xmlns:c16="http://schemas.microsoft.com/office/drawing/2014/chart" uri="{C3380CC4-5D6E-409C-BE32-E72D297353CC}">
              <c16:uniqueId val="{00000000-2838-4AD6-B80A-31D36D7716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4936</c:v>
                </c:pt>
                <c:pt idx="5">
                  <c:v>4257</c:v>
                </c:pt>
                <c:pt idx="8">
                  <c:v>4240</c:v>
                </c:pt>
                <c:pt idx="11">
                  <c:v>3928</c:v>
                </c:pt>
                <c:pt idx="14">
                  <c:v>3830</c:v>
                </c:pt>
              </c:numCache>
            </c:numRef>
          </c:val>
          <c:extLst xmlns:c16r2="http://schemas.microsoft.com/office/drawing/2015/06/chart">
            <c:ext xmlns:c16="http://schemas.microsoft.com/office/drawing/2014/chart" uri="{C3380CC4-5D6E-409C-BE32-E72D297353CC}">
              <c16:uniqueId val="{00000001-2838-4AD6-B80A-31D36D7716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6694</c:v>
                </c:pt>
                <c:pt idx="5">
                  <c:v>7221</c:v>
                </c:pt>
                <c:pt idx="8">
                  <c:v>7176</c:v>
                </c:pt>
                <c:pt idx="11">
                  <c:v>6888</c:v>
                </c:pt>
                <c:pt idx="14">
                  <c:v>6946</c:v>
                </c:pt>
              </c:numCache>
            </c:numRef>
          </c:val>
          <c:extLst xmlns:c16r2="http://schemas.microsoft.com/office/drawing/2015/06/chart">
            <c:ext xmlns:c16="http://schemas.microsoft.com/office/drawing/2014/chart" uri="{C3380CC4-5D6E-409C-BE32-E72D297353CC}">
              <c16:uniqueId val="{00000002-2838-4AD6-B80A-31D36D7716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838-4AD6-B80A-31D36D7716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838-4AD6-B80A-31D36D7716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2</c:v>
                </c:pt>
                <c:pt idx="6">
                  <c:v>0</c:v>
                </c:pt>
                <c:pt idx="9">
                  <c:v>0</c:v>
                </c:pt>
                <c:pt idx="12">
                  <c:v>3</c:v>
                </c:pt>
              </c:numCache>
            </c:numRef>
          </c:val>
          <c:extLst xmlns:c16r2="http://schemas.microsoft.com/office/drawing/2015/06/chart">
            <c:ext xmlns:c16="http://schemas.microsoft.com/office/drawing/2014/chart" uri="{C3380CC4-5D6E-409C-BE32-E72D297353CC}">
              <c16:uniqueId val="{00000005-2838-4AD6-B80A-31D36D7716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2938</c:v>
                </c:pt>
                <c:pt idx="3">
                  <c:v>3006</c:v>
                </c:pt>
                <c:pt idx="6">
                  <c:v>3074</c:v>
                </c:pt>
                <c:pt idx="9">
                  <c:v>2915</c:v>
                </c:pt>
                <c:pt idx="12">
                  <c:v>2883</c:v>
                </c:pt>
              </c:numCache>
            </c:numRef>
          </c:val>
          <c:extLst xmlns:c16r2="http://schemas.microsoft.com/office/drawing/2015/06/chart">
            <c:ext xmlns:c16="http://schemas.microsoft.com/office/drawing/2014/chart" uri="{C3380CC4-5D6E-409C-BE32-E72D297353CC}">
              <c16:uniqueId val="{00000006-2838-4AD6-B80A-31D36D7716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2838-4AD6-B80A-31D36D7716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14111</c:v>
                </c:pt>
                <c:pt idx="3">
                  <c:v>13907</c:v>
                </c:pt>
                <c:pt idx="6">
                  <c:v>13183</c:v>
                </c:pt>
                <c:pt idx="9">
                  <c:v>12496</c:v>
                </c:pt>
                <c:pt idx="12">
                  <c:v>12697</c:v>
                </c:pt>
              </c:numCache>
            </c:numRef>
          </c:val>
          <c:extLst xmlns:c16r2="http://schemas.microsoft.com/office/drawing/2015/06/chart">
            <c:ext xmlns:c16="http://schemas.microsoft.com/office/drawing/2014/chart" uri="{C3380CC4-5D6E-409C-BE32-E72D297353CC}">
              <c16:uniqueId val="{00000008-2838-4AD6-B80A-31D36D7716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286</c:v>
                </c:pt>
                <c:pt idx="3">
                  <c:v>254</c:v>
                </c:pt>
                <c:pt idx="6">
                  <c:v>83</c:v>
                </c:pt>
                <c:pt idx="9">
                  <c:v>101</c:v>
                </c:pt>
                <c:pt idx="12">
                  <c:v>97</c:v>
                </c:pt>
              </c:numCache>
            </c:numRef>
          </c:val>
          <c:extLst xmlns:c16r2="http://schemas.microsoft.com/office/drawing/2015/06/chart">
            <c:ext xmlns:c16="http://schemas.microsoft.com/office/drawing/2014/chart" uri="{C3380CC4-5D6E-409C-BE32-E72D297353CC}">
              <c16:uniqueId val="{00000009-2838-4AD6-B80A-31D36D7716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17620</c:v>
                </c:pt>
                <c:pt idx="3">
                  <c:v>17576</c:v>
                </c:pt>
                <c:pt idx="6">
                  <c:v>17410</c:v>
                </c:pt>
                <c:pt idx="9">
                  <c:v>17808</c:v>
                </c:pt>
                <c:pt idx="12">
                  <c:v>18265</c:v>
                </c:pt>
              </c:numCache>
            </c:numRef>
          </c:val>
          <c:extLst xmlns:c16r2="http://schemas.microsoft.com/office/drawing/2015/06/chart">
            <c:ext xmlns:c16="http://schemas.microsoft.com/office/drawing/2014/chart" uri="{C3380CC4-5D6E-409C-BE32-E72D297353CC}">
              <c16:uniqueId val="{0000000A-2838-4AD6-B80A-31D36D7716C4}"/>
            </c:ext>
          </c:extLst>
        </c:ser>
        <c:dLbls>
          <c:showLegendKey val="0"/>
          <c:showVal val="0"/>
          <c:showCatName val="0"/>
          <c:showSerName val="0"/>
          <c:showPercent val="0"/>
          <c:showBubbleSize val="0"/>
        </c:dLbls>
        <c:gapWidth val="100"/>
        <c:overlap val="100"/>
        <c:axId val="231452032"/>
        <c:axId val="231458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1933</c:v>
                </c:pt>
                <c:pt idx="2">
                  <c:v>#N/A</c:v>
                </c:pt>
                <c:pt idx="3">
                  <c:v>#N/A</c:v>
                </c:pt>
                <c:pt idx="4">
                  <c:v>1703</c:v>
                </c:pt>
                <c:pt idx="5">
                  <c:v>#N/A</c:v>
                </c:pt>
                <c:pt idx="6">
                  <c:v>#N/A</c:v>
                </c:pt>
                <c:pt idx="7">
                  <c:v>752</c:v>
                </c:pt>
                <c:pt idx="8">
                  <c:v>#N/A</c:v>
                </c:pt>
                <c:pt idx="9">
                  <c:v>#N/A</c:v>
                </c:pt>
                <c:pt idx="10">
                  <c:v>292</c:v>
                </c:pt>
                <c:pt idx="11">
                  <c:v>#N/A</c:v>
                </c:pt>
                <c:pt idx="12">
                  <c:v>#N/A</c:v>
                </c:pt>
                <c:pt idx="13">
                  <c:v>713</c:v>
                </c:pt>
                <c:pt idx="14">
                  <c:v>#N/A</c:v>
                </c:pt>
              </c:numCache>
            </c:numRef>
          </c:val>
          <c:smooth val="0"/>
          <c:extLst xmlns:c16r2="http://schemas.microsoft.com/office/drawing/2015/06/chart">
            <c:ext xmlns:c16="http://schemas.microsoft.com/office/drawing/2014/chart" uri="{C3380CC4-5D6E-409C-BE32-E72D297353CC}">
              <c16:uniqueId val="{0000000B-2838-4AD6-B80A-31D36D7716C4}"/>
            </c:ext>
          </c:extLst>
        </c:ser>
        <c:dLbls>
          <c:showLegendKey val="0"/>
          <c:showVal val="0"/>
          <c:showCatName val="0"/>
          <c:showSerName val="0"/>
          <c:showPercent val="0"/>
          <c:showBubbleSize val="0"/>
        </c:dLbls>
        <c:marker val="1"/>
        <c:smooth val="0"/>
        <c:axId val="231452032"/>
        <c:axId val="231458304"/>
      </c:lineChart>
      <c:catAx>
        <c:axId val="23145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458304"/>
        <c:crosses val="autoZero"/>
        <c:auto val="1"/>
        <c:lblAlgn val="ctr"/>
        <c:lblOffset val="100"/>
        <c:tickLblSkip val="1"/>
        <c:tickMarkSkip val="1"/>
        <c:noMultiLvlLbl val="0"/>
      </c:catAx>
      <c:valAx>
        <c:axId val="231458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45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2027</c:v>
                </c:pt>
                <c:pt idx="1">
                  <c:v>1927</c:v>
                </c:pt>
                <c:pt idx="2">
                  <c:v>2027</c:v>
                </c:pt>
              </c:numCache>
            </c:numRef>
          </c:val>
          <c:extLst xmlns:c16r2="http://schemas.microsoft.com/office/drawing/2015/06/chart">
            <c:ext xmlns:c16="http://schemas.microsoft.com/office/drawing/2014/chart" uri="{C3380CC4-5D6E-409C-BE32-E72D297353CC}">
              <c16:uniqueId val="{00000000-70BD-4A95-8335-B91EAB0175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1424</c:v>
                </c:pt>
                <c:pt idx="1">
                  <c:v>1225</c:v>
                </c:pt>
                <c:pt idx="2">
                  <c:v>1226</c:v>
                </c:pt>
              </c:numCache>
            </c:numRef>
          </c:val>
          <c:extLst xmlns:c16r2="http://schemas.microsoft.com/office/drawing/2015/06/chart">
            <c:ext xmlns:c16="http://schemas.microsoft.com/office/drawing/2014/chart" uri="{C3380CC4-5D6E-409C-BE32-E72D297353CC}">
              <c16:uniqueId val="{00000001-70BD-4A95-8335-B91EAB0175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2672</c:v>
                </c:pt>
                <c:pt idx="1">
                  <c:v>2411</c:v>
                </c:pt>
                <c:pt idx="2">
                  <c:v>2403</c:v>
                </c:pt>
              </c:numCache>
            </c:numRef>
          </c:val>
          <c:extLst xmlns:c16r2="http://schemas.microsoft.com/office/drawing/2015/06/chart">
            <c:ext xmlns:c16="http://schemas.microsoft.com/office/drawing/2014/chart" uri="{C3380CC4-5D6E-409C-BE32-E72D297353CC}">
              <c16:uniqueId val="{00000002-70BD-4A95-8335-B91EAB01757F}"/>
            </c:ext>
          </c:extLst>
        </c:ser>
        <c:dLbls>
          <c:showLegendKey val="0"/>
          <c:showVal val="0"/>
          <c:showCatName val="0"/>
          <c:showSerName val="0"/>
          <c:showPercent val="0"/>
          <c:showBubbleSize val="0"/>
        </c:dLbls>
        <c:gapWidth val="120"/>
        <c:overlap val="100"/>
        <c:axId val="238023424"/>
        <c:axId val="238024960"/>
      </c:barChart>
      <c:catAx>
        <c:axId val="23802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8024960"/>
        <c:crosses val="autoZero"/>
        <c:auto val="1"/>
        <c:lblAlgn val="ctr"/>
        <c:lblOffset val="100"/>
        <c:tickLblSkip val="1"/>
        <c:tickMarkSkip val="1"/>
        <c:noMultiLvlLbl val="0"/>
      </c:catAx>
      <c:valAx>
        <c:axId val="238024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802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{1783698D-8EC0-4AD2-9F35-0321D1CDDBC8}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709-4E27-A302-10FAC4C48A2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{A626738B-9A88-49ED-98E9-62B1A1275ECF}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09-4E27-A302-10FAC4C48A2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{AB9A2C6F-0812-4CBA-BCFA-2405EC623BC2}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09-4E27-A302-10FAC4C48A2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{CB196B15-723F-47E1-BFE6-40E8CF261FC7}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09-4E27-A302-10FAC4C48A2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{71E29154-4E41-487A-AE1C-D076B8B37E7B}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09-4E27-A302-10FAC4C48A2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{2414D2F3-5458-4805-B976-B486A351821D}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709-4E27-A302-10FAC4C48A2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{BED08D7A-112D-4CCC-AE1E-C0199221283A}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709-4E27-A302-10FAC4C48A2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{909AE686-2A1A-4575-97F0-445977C0C9F8}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709-4E27-A302-10FAC4C48A2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{25BC6563-E4A7-4142-BEDC-A689A4E43E1A}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709-4E27-A302-10FAC4C48A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54.6</c:v>
                </c:pt>
                <c:pt idx="8">
                  <c:v>56.2</c:v>
                </c:pt>
                <c:pt idx="16">
                  <c:v>57.6</c:v>
                </c:pt>
                <c:pt idx="24">
                  <c:v>58.7</c:v>
                </c:pt>
                <c:pt idx="32">
                  <c:v>59.5</c:v>
                </c:pt>
              </c:numCache>
            </c:numRef>
          </c:xVal>
          <c:yVal>
            <c:numRef>
              <c:f>公会計指標分析・財政指標組合せ分析表!$BP$51:$DC$51</c:f>
              <c:numCache>
                <c:formatCode>#,##0.0;"▲ "#,##0.0</c:formatCode>
                <c:ptCount val="40"/>
                <c:pt idx="0">
                  <c:v>18.3</c:v>
                </c:pt>
                <c:pt idx="8">
                  <c:v>16.2</c:v>
                </c:pt>
                <c:pt idx="16">
                  <c:v>7.2</c:v>
                </c:pt>
                <c:pt idx="24">
                  <c:v>2.7</c:v>
                </c:pt>
                <c:pt idx="32">
                  <c:v>6.8</c:v>
                </c:pt>
              </c:numCache>
            </c:numRef>
          </c:yVal>
          <c:smooth val="0"/>
          <c:extLst xmlns:c16r2="http://schemas.microsoft.com/office/drawing/2015/06/chart">
            <c:ext xmlns:c16="http://schemas.microsoft.com/office/drawing/2014/chart" uri="{C3380CC4-5D6E-409C-BE32-E72D297353CC}">
              <c16:uniqueId val="{00000009-B709-4E27-A302-10FAC4C48A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{082E6B15-841F-4AD9-8CD2-2E76A4A33B58}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709-4E27-A302-10FAC4C48A2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{A8F59481-CC92-42F0-A3F4-F2873695D2AB}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09-4E27-A302-10FAC4C48A2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{3A5E6115-EF98-42EB-A5B6-1C768AB31FD1}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09-4E27-A302-10FAC4C48A2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{ADAEB0D7-FBCA-439E-9463-E4EC961201E0}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09-4E27-A302-10FAC4C48A2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{7D26216D-09E6-49FB-AF73-5E4A03094BD6}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09-4E27-A302-10FAC4C48A2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{36A6C8F9-A0AE-46CF-969D-C8212E0873B7}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709-4E27-A302-10FAC4C48A2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{57F396C5-A5AE-4EEE-A18F-24C6EBAB64FB}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709-4E27-A302-10FAC4C48A2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{C1D31933-8A2E-4C91-9241-4E7A73CFD045}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709-4E27-A302-10FAC4C48A2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{E3BF6E1E-2D8D-43CD-9E96-2EDD4155320F}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709-4E27-A302-10FAC4C48A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B709-4E27-A302-10FAC4C48A2E}"/>
            </c:ext>
          </c:extLst>
        </c:ser>
        <c:dLbls>
          <c:showLegendKey val="0"/>
          <c:showVal val="1"/>
          <c:showCatName val="0"/>
          <c:showSerName val="0"/>
          <c:showPercent val="0"/>
          <c:showBubbleSize val="0"/>
        </c:dLbls>
        <c:axId val="154571136"/>
        <c:axId val="154573056"/>
      </c:scatterChart>
      <c:valAx>
        <c:axId val="154571136"/>
        <c:scaling>
          <c:orientation val="minMax"/>
          <c:max val="61.300000000000004"/>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573056"/>
        <c:crosses val="autoZero"/>
        <c:crossBetween val="midCat"/>
      </c:valAx>
      <c:valAx>
        <c:axId val="154573056"/>
        <c:scaling>
          <c:orientation val="minMax"/>
          <c:max val="4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571136"/>
        <c:crosses val="autoZero"/>
        <c:crossBetween val="midCat"/>
        <c:majorUnit val="5.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{EFC8FA30-A4A2-4096-A387-4E325336DFC6}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99F-4F24-B863-5DF4FFAD391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{D2D117CB-17AF-4D7C-89F0-C9CA14ACDCAB}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9F-4F24-B863-5DF4FFAD391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{90D0D33F-516C-4DEC-ABD4-DC7816B94C27}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9F-4F24-B863-5DF4FFAD391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{AC2DFCEA-7110-4D7B-9CF7-DD7FF4564745}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9F-4F24-B863-5DF4FFAD391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{567B0315-BBF8-4898-9F1F-2D72FD8CE1FA}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9F-4F24-B863-5DF4FFAD3917}"/>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{A7569CE6-F419-47B5-8AC7-93774A3412C7}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99F-4F24-B863-5DF4FFAD3917}"/>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{46BD9D38-5EF9-40CB-AB09-D361593F598C}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99F-4F24-B863-5DF4FFAD3917}"/>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{54B6D6B7-7DE9-4946-90F9-C536F2ED6044}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99F-4F24-B863-5DF4FFAD391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{328249B4-840B-4D1C-BC3F-FF5C18739D7D}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99F-4F24-B863-5DF4FFAD39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6.5</c:v>
                </c:pt>
                <c:pt idx="16">
                  <c:v>4.7</c:v>
                </c:pt>
                <c:pt idx="24">
                  <c:v>3.8</c:v>
                </c:pt>
                <c:pt idx="32">
                  <c:v>3.9</c:v>
                </c:pt>
              </c:numCache>
            </c:numRef>
          </c:xVal>
          <c:yVal>
            <c:numRef>
              <c:f>公会計指標分析・財政指標組合せ分析表!$BP$73:$DC$73</c:f>
              <c:numCache>
                <c:formatCode>#,##0.0;"▲ "#,##0.0</c:formatCode>
                <c:ptCount val="40"/>
                <c:pt idx="0">
                  <c:v>18.3</c:v>
                </c:pt>
                <c:pt idx="8">
                  <c:v>16.2</c:v>
                </c:pt>
                <c:pt idx="16">
                  <c:v>7.2</c:v>
                </c:pt>
                <c:pt idx="24">
                  <c:v>2.7</c:v>
                </c:pt>
                <c:pt idx="32">
                  <c:v>6.8</c:v>
                </c:pt>
              </c:numCache>
            </c:numRef>
          </c:yVal>
          <c:smooth val="0"/>
          <c:extLst xmlns:c16r2="http://schemas.microsoft.com/office/drawing/2015/06/chart">
            <c:ext xmlns:c16="http://schemas.microsoft.com/office/drawing/2014/chart" uri="{C3380CC4-5D6E-409C-BE32-E72D297353CC}">
              <c16:uniqueId val="{00000009-F99F-4F24-B863-5DF4FFAD39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{7260BEFF-EE73-443C-932D-5D3209D4CCF9}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99F-4F24-B863-5DF4FFAD39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{FDB1C625-02D3-47BB-B84F-4EB0DD420C4C}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9F-4F24-B863-5DF4FFAD391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{6DDAF974-6D7A-41E8-AA47-08B97586F712}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9F-4F24-B863-5DF4FFAD391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{C2F442EC-3ED8-4033-A66B-8A38AAB57AFD}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9F-4F24-B863-5DF4FFAD391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{E4798FA0-2935-45B7-93EC-1DA32C2FDBB0}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9F-4F24-B863-5DF4FFAD3917}"/>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{D7185969-0735-444A-AB40-4C9BA8EC25DD}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99F-4F24-B863-5DF4FFAD3917}"/>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{3D9062E6-2029-4C90-B09B-72C2C6CC3583}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99F-4F24-B863-5DF4FFAD3917}"/>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{09007B38-5EC1-4122-94B4-9D9E647677A5}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99F-4F24-B863-5DF4FFAD391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{AD8DB9D1-652A-46A2-ADB7-779D21CFF9A2}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99F-4F24-B863-5DF4FFAD39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F99F-4F24-B863-5DF4FFAD3917}"/>
            </c:ext>
          </c:extLst>
        </c:ser>
        <c:dLbls>
          <c:showLegendKey val="0"/>
          <c:showVal val="1"/>
          <c:showCatName val="0"/>
          <c:showSerName val="0"/>
          <c:showPercent val="0"/>
          <c:showBubbleSize val="0"/>
        </c:dLbls>
        <c:axId val="154363776"/>
        <c:axId val="154390528"/>
      </c:scatterChart>
      <c:valAx>
        <c:axId val="154363776"/>
        <c:scaling>
          <c:orientation val="minMax"/>
          <c:max val="9.5"/>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390528"/>
        <c:crosses val="autoZero"/>
        <c:crossBetween val="midCat"/>
      </c:valAx>
      <c:valAx>
        <c:axId val="154390528"/>
        <c:scaling>
          <c:orientation val="minMax"/>
          <c:max val="4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363776"/>
        <c:crosses val="autoZero"/>
        <c:crossBetween val="midCat"/>
        <c:majorUnit val="5.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元利償還金については、既発債の元金償還開始等により</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％増加した。公営企業債の元利償還金に対する繰出金については、公営企業債の償還ピークを迎えつつあることから、前年度比</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％増加した。算入公債費等については、合併特例債や下水道費等における算入額の増により</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％増加したものの、公営企業債の元利償還金に対する繰出金の増加幅が大きかったことから、実質公債費比率の分子の額は前年度より</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％増加することとなった。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引き続き事業を厳選した地方債発行に努めることにより、公債費の適正化を図っていく。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当市において、満期一括償還地方債の借入はないことから、減債基金積立額に数値が計上されていないものである。</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一般会計等に係る地方債の現在高については、旧合併特例事業債や緊急防災・減災事業債等の起債により前年度より</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％増加した。公営企業債等繰入見込額についても、公営企業の事業進展に伴い、起債償還のピークを迎えつつあることから、前年度より</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％増加した。他方で、充当可能基金については、財政調整基金残高の増等から前年度より</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％増加し、基準財政需要額算入見込額についても令和元年度同意等債の算入により前年度より</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％増加したものの将来負担の増加幅より増加幅は抑えられている。そのため、将来負担比率の分子の額は前年度より</a:t>
          </a:r>
          <a:r>
            <a:rPr kumimoji="1" lang="en-US" altLang="ja-JP" sz="1400">
              <a:latin typeface="ＭＳ ゴシック" pitchFamily="49" charset="-128"/>
              <a:ea typeface="ＭＳ ゴシック" pitchFamily="49" charset="-128"/>
            </a:rPr>
            <a:t>144.2</a:t>
          </a:r>
          <a:r>
            <a:rPr kumimoji="1" lang="ja-JP" altLang="en-US" sz="1400">
              <a:latin typeface="ＭＳ ゴシック" pitchFamily="49" charset="-128"/>
              <a:ea typeface="ＭＳ ゴシック" pitchFamily="49" charset="-128"/>
            </a:rPr>
            <a:t>％増加することとなった。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今後については、適切な地方債の発行と基金の適切な管理にあわせて、行財政改革の取組を推進していくことにより安定した財源の確保を図っていく。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茨城県那珂市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基金全体としては、令和元年の台風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号による災害対策に充てるために、災害対策基金から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百万円を取り崩したものの、令和元年度に財政調整基金に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百万円を、森林環境譲与基金を新たに創設し、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百万円を積立てたことから、増加傾向にある。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行財政改革、経費節減等によりねん出した額並びに歳出の不用額については基金に積み立てていくことを想定している。積立先としては、使途目的が明確である特定目的基金への積立を優先的に行う方針である。なお、森林環境譲与基金については、森林管理制度による森林所有者への意向調査等に要する経費等に充てるため積立て、近年中に意向調査を実施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公共施設整備基金：公共施設の計画的かつ円滑な整備を図る目的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学校施設整備基金：市内学校の補修、改造、改築等に充てる目的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ふるさとづくり基金：自然環境の保全とともに、特産品の開発等活気ある街づくりを推進する目的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地域振興基金：地域における福祉活動の促進、快適な生活環境の形成に資する目的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市民活動基金：地域及び市民の活動並びに国際交流及び都市交流を推進する目的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年度に老朽化した設備等の更新に要した経費に充てるため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百万円を取り崩したことから残高が減少したが、以降及びその他の基金残高については、利子分のみの積み立てでありほぼ横ばいの状況にある。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ふるさとづくり基金については、果実運用型の基金であることから残高は横ばいの見込みである。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の老朽化が全般的に進んでおり、計画的に設備の更新を行っていくこととしているため、減少していく見込みである。学校施設整備基金についても、学校施設の個別施設計画の策定を進めており、今後計画に沿って学校施設の老朽化への対応を基金取崩による財源ねん出をもって取り組んでいくことが想定され、加えて、学校空調の更新や教育のデジタル化への対応のため、資金需要が増加していく見込みであることから基金残高は減少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年度に財政調整基金から、令和元年度に行った国民体育大会の開催準備のため増加する需要に対応するため、取り崩したところであったが、国民体育大会の終了により歳出の不用額について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百万円を積立てたことから増加し、平成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年度末時点の水準まで回復している。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普通交付税の合併算定替えによる特例措置の適用期間が令和元年度で最終年となり、令和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一本算定になる見込みである。扶助費等の社会保障関係経費の増加、公共施設の老朽化による施設付帯設備の更新等、需要の増加要因が引き続き存在し、基金取崩による財源ねん出を行わざるを得ない状況が発生すると想定されることから、財政調整基金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減債基金については、公的資金による補償金免除繰上償還により、過去の利率が高い時代に起債した分を繰上償還したが、平成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年度に国民体育大会準備等による財政需要の増から起債償還の財源を減債基金に求めたことから減少し、以降横ばいの状況である。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行財政改革、経費節減等によるねん出した額並びに歳出の不用額について積立てていく方針である。今後は、四中学区コミュニティセンター等の大規模事業の起債が見込まれること、防災行政無線デジタル化事業並びに公立幼稚園集約化事業等に伴う起債の元金償還が始まることから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54,649
54,370
97.82
21,149,527
20,088,442
744,597
12,226,983
18,264,767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例年類似団体平均を下回っており、</a:t>
          </a:r>
          <a:r>
            <a:rPr kumimoji="1" lang="en-US" altLang="ja-JP" sz="1100" baseline="0">
              <a:latin typeface="ＭＳ Ｐゴシック" panose="020B0600070205080204" pitchFamily="50" charset="-128"/>
              <a:ea typeface="ＭＳ Ｐゴシック" panose="020B0600070205080204" pitchFamily="50" charset="-128"/>
            </a:rPr>
            <a:t>R01</a:t>
          </a:r>
          <a:r>
            <a:rPr kumimoji="1" lang="ja-JP" altLang="en-US" sz="1100" baseline="0">
              <a:latin typeface="ＭＳ Ｐゴシック" panose="020B0600070205080204" pitchFamily="50" charset="-128"/>
              <a:ea typeface="ＭＳ Ｐゴシック" panose="020B0600070205080204" pitchFamily="50" charset="-128"/>
            </a:rPr>
            <a:t>は</a:t>
          </a:r>
          <a:r>
            <a:rPr kumimoji="1" lang="en-US" altLang="ja-JP" sz="1100" baseline="0">
              <a:latin typeface="ＭＳ Ｐゴシック" panose="020B0600070205080204" pitchFamily="50" charset="-128"/>
              <a:ea typeface="ＭＳ Ｐゴシック" panose="020B0600070205080204" pitchFamily="50" charset="-128"/>
            </a:rPr>
            <a:t>1.2</a:t>
          </a:r>
          <a:r>
            <a:rPr kumimoji="1" lang="ja-JP" altLang="en-US" sz="1100" baseline="0">
              <a:latin typeface="ＭＳ Ｐゴシック" panose="020B0600070205080204" pitchFamily="50" charset="-128"/>
              <a:ea typeface="ＭＳ Ｐゴシック" panose="020B0600070205080204" pitchFamily="50" charset="-128"/>
            </a:rPr>
            <a:t>ポイント下回っている。昭和</a:t>
          </a:r>
          <a:r>
            <a:rPr kumimoji="1" lang="en-US" altLang="ja-JP" sz="1100" baseline="0">
              <a:latin typeface="ＭＳ Ｐゴシック" panose="020B0600070205080204" pitchFamily="50" charset="-128"/>
              <a:ea typeface="ＭＳ Ｐゴシック" panose="020B0600070205080204" pitchFamily="50" charset="-128"/>
            </a:rPr>
            <a:t>40</a:t>
          </a:r>
          <a:r>
            <a:rPr kumimoji="1" lang="ja-JP" altLang="en-US" sz="1100" baseline="0">
              <a:latin typeface="ＭＳ Ｐゴシック" panose="020B0600070205080204" pitchFamily="50" charset="-128"/>
              <a:ea typeface="ＭＳ Ｐゴシック" panose="020B0600070205080204" pitchFamily="50" charset="-128"/>
            </a:rPr>
            <a:t>～</a:t>
          </a:r>
          <a:r>
            <a:rPr kumimoji="1" lang="en-US" altLang="ja-JP" sz="1100" baseline="0">
              <a:latin typeface="ＭＳ Ｐゴシック" panose="020B0600070205080204" pitchFamily="50" charset="-128"/>
              <a:ea typeface="ＭＳ Ｐゴシック" panose="020B0600070205080204" pitchFamily="50" charset="-128"/>
            </a:rPr>
            <a:t>50</a:t>
          </a:r>
          <a:r>
            <a:rPr kumimoji="1" lang="ja-JP" altLang="en-US" sz="1100" baseline="0">
              <a:latin typeface="ＭＳ Ｐゴシック" panose="020B0600070205080204" pitchFamily="50" charset="-128"/>
              <a:ea typeface="ＭＳ Ｐゴシック" panose="020B0600070205080204" pitchFamily="50" charset="-128"/>
            </a:rPr>
            <a:t>年代に建設した公共施設等の老朽化が進み、修繕や更新の費用増大が見込まれている。限られた財源の中で対応していくために、平成</a:t>
          </a:r>
          <a:r>
            <a:rPr kumimoji="1" lang="en-US" altLang="ja-JP" sz="1100" baseline="0">
              <a:latin typeface="ＭＳ Ｐゴシック" panose="020B0600070205080204" pitchFamily="50" charset="-128"/>
              <a:ea typeface="ＭＳ Ｐゴシック" panose="020B0600070205080204" pitchFamily="50" charset="-128"/>
            </a:rPr>
            <a:t>27</a:t>
          </a:r>
          <a:r>
            <a:rPr kumimoji="1" lang="ja-JP" altLang="en-US" sz="1100" baseline="0">
              <a:latin typeface="ＭＳ Ｐゴシック" panose="020B0600070205080204" pitchFamily="50" charset="-128"/>
              <a:ea typeface="ＭＳ Ｐゴシック" panose="020B0600070205080204" pitchFamily="50" charset="-128"/>
            </a:rPr>
            <a:t>年に「公共施設等マネジメント計画」を、平成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に「舗装維持修繕計画」を策定し、長期的な視点に立ち、更新や修繕、統廃合を計画的に進めてきている。予防保全型の施設管理に転換を図り、施設の長寿命化を推進し、維持管理コストの縮減を図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2"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68489</xdr:rowOff>
    </xdr:from>
    <xdr:to>
      <xdr:col>23</xdr:col>
      <xdr:colOff>136525</xdr:colOff>
      <xdr:row>29</xdr:row>
      <xdr:rowOff>170089</xdr:rowOff>
    </xdr:to>
    <xdr:sp macro="" textlink="">
      <xdr:nvSpPr>
        <xdr:cNvPr id="83" name="楕円 82"/>
        <xdr:cNvSpPr/>
      </xdr:nvSpPr>
      <xdr:spPr>
        <a:xfrm>
          <a:off x="47117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91366</xdr:rowOff>
    </xdr:from>
    <xdr:ext cx="405111" cy="259045"/>
    <xdr:sp macro="" textlink="">
      <xdr:nvSpPr>
        <xdr:cNvPr id="84" name="有形固定資産減価償却率該当値テキスト"/>
        <xdr:cNvSpPr txBox="1"/>
      </xdr:nvSpPr>
      <xdr:spPr>
        <a:xfrm>
          <a:off x="4813300" y="566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85" name="楕円 84"/>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119289</xdr:rowOff>
    </xdr:to>
    <xdr:cxnSp macro="">
      <xdr:nvCxnSpPr>
        <xdr:cNvPr id="86" name="直線コネクタ 85"/>
        <xdr:cNvCxnSpPr/>
      </xdr:nvCxnSpPr>
      <xdr:spPr>
        <a:xfrm>
          <a:off x="4051300" y="5838190"/>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9888</xdr:rowOff>
    </xdr:from>
    <xdr:to>
      <xdr:col>15</xdr:col>
      <xdr:colOff>187325</xdr:colOff>
      <xdr:row>29</xdr:row>
      <xdr:rowOff>111488</xdr:rowOff>
    </xdr:to>
    <xdr:sp macro="" textlink="">
      <xdr:nvSpPr>
        <xdr:cNvPr id="87" name="楕円 86"/>
        <xdr:cNvSpPr/>
      </xdr:nvSpPr>
      <xdr:spPr>
        <a:xfrm>
          <a:off x="3238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60688</xdr:rowOff>
    </xdr:from>
    <xdr:to>
      <xdr:col>19</xdr:col>
      <xdr:colOff>136525</xdr:colOff>
      <xdr:row>29</xdr:row>
      <xdr:rowOff>94615</xdr:rowOff>
    </xdr:to>
    <xdr:cxnSp macro="">
      <xdr:nvCxnSpPr>
        <xdr:cNvPr id="88" name="直線コネクタ 87"/>
        <xdr:cNvCxnSpPr/>
      </xdr:nvCxnSpPr>
      <xdr:spPr>
        <a:xfrm>
          <a:off x="3289300" y="580426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138158</xdr:rowOff>
    </xdr:from>
    <xdr:to>
      <xdr:col>11</xdr:col>
      <xdr:colOff>187325</xdr:colOff>
      <xdr:row>29</xdr:row>
      <xdr:rowOff>68308</xdr:rowOff>
    </xdr:to>
    <xdr:sp macro="" textlink="">
      <xdr:nvSpPr>
        <xdr:cNvPr id="89" name="楕円 88"/>
        <xdr:cNvSpPr/>
      </xdr:nvSpPr>
      <xdr:spPr>
        <a:xfrm>
          <a:off x="24765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17508</xdr:rowOff>
    </xdr:from>
    <xdr:to>
      <xdr:col>15</xdr:col>
      <xdr:colOff>136525</xdr:colOff>
      <xdr:row>29</xdr:row>
      <xdr:rowOff>60688</xdr:rowOff>
    </xdr:to>
    <xdr:cxnSp macro="">
      <xdr:nvCxnSpPr>
        <xdr:cNvPr id="90" name="直線コネクタ 89"/>
        <xdr:cNvCxnSpPr/>
      </xdr:nvCxnSpPr>
      <xdr:spPr>
        <a:xfrm>
          <a:off x="2527300" y="576108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88809</xdr:rowOff>
    </xdr:from>
    <xdr:to>
      <xdr:col>7</xdr:col>
      <xdr:colOff>187325</xdr:colOff>
      <xdr:row>29</xdr:row>
      <xdr:rowOff>18959</xdr:rowOff>
    </xdr:to>
    <xdr:sp macro="" textlink="">
      <xdr:nvSpPr>
        <xdr:cNvPr id="91" name="楕円 90"/>
        <xdr:cNvSpPr/>
      </xdr:nvSpPr>
      <xdr:spPr>
        <a:xfrm>
          <a:off x="1714500" y="56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139609</xdr:rowOff>
    </xdr:from>
    <xdr:to>
      <xdr:col>11</xdr:col>
      <xdr:colOff>136525</xdr:colOff>
      <xdr:row>29</xdr:row>
      <xdr:rowOff>17508</xdr:rowOff>
    </xdr:to>
    <xdr:cxnSp macro="">
      <xdr:nvCxnSpPr>
        <xdr:cNvPr id="92" name="直線コネクタ 91"/>
        <xdr:cNvCxnSpPr/>
      </xdr:nvCxnSpPr>
      <xdr:spPr>
        <a:xfrm>
          <a:off x="1765300" y="571173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93" name="n_1aveValue有形固定資産減価償却率"/>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94" name="n_2aveValue有形固定資産減価償却率"/>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95" name="n_3aveValue有形固定資産減価償却率"/>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96" name="n_4aveValue有形固定資産減価償却率"/>
        <xdr:cNvSpPr txBox="1"/>
      </xdr:nvSpPr>
      <xdr:spPr>
        <a:xfrm>
          <a:off x="1562744" y="577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97" name="n_1main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128015</xdr:rowOff>
    </xdr:from>
    <xdr:ext cx="405111" cy="259045"/>
    <xdr:sp macro="" textlink="">
      <xdr:nvSpPr>
        <xdr:cNvPr id="98" name="n_2mainValue有形固定資産減価償却率"/>
        <xdr:cNvSpPr txBox="1"/>
      </xdr:nvSpPr>
      <xdr:spPr>
        <a:xfrm>
          <a:off x="3086744" y="552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84835</xdr:rowOff>
    </xdr:from>
    <xdr:ext cx="405111" cy="259045"/>
    <xdr:sp macro="" textlink="">
      <xdr:nvSpPr>
        <xdr:cNvPr id="99" name="n_3mainValue有形固定資産減価償却率"/>
        <xdr:cNvSpPr txBox="1"/>
      </xdr:nvSpPr>
      <xdr:spPr>
        <a:xfrm>
          <a:off x="2324744" y="5485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35486</xdr:rowOff>
    </xdr:from>
    <xdr:ext cx="405111" cy="259045"/>
    <xdr:sp macro="" textlink="">
      <xdr:nvSpPr>
        <xdr:cNvPr id="100" name="n_4mainValue有形固定資産減価償却率"/>
        <xdr:cNvSpPr txBox="1"/>
      </xdr:nvSpPr>
      <xdr:spPr>
        <a:xfrm>
          <a:off x="1562744" y="543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地方債残高は、新規の起債により増加している。繰出金についても公共下水道及び農業集落排水事業の起債により増加している。経常一般財源等は税収の増等により増収となったが、扶助費の大幅な増から経常経費充当財源等が大きく増加したため、債務償還比率は前年度から</a:t>
          </a:r>
          <a:r>
            <a:rPr kumimoji="1" lang="en-US" altLang="ja-JP" sz="1100" baseline="0">
              <a:latin typeface="ＭＳ Ｐゴシック" panose="020B0600070205080204" pitchFamily="50" charset="-128"/>
              <a:ea typeface="ＭＳ Ｐゴシック" panose="020B0600070205080204" pitchFamily="50" charset="-128"/>
            </a:rPr>
            <a:t>57.5</a:t>
          </a:r>
          <a:r>
            <a:rPr kumimoji="1" lang="ja-JP" altLang="en-US" sz="1100" baseline="0">
              <a:latin typeface="ＭＳ Ｐゴシック" panose="020B0600070205080204" pitchFamily="50" charset="-128"/>
              <a:ea typeface="ＭＳ Ｐゴシック" panose="020B0600070205080204" pitchFamily="50" charset="-128"/>
            </a:rPr>
            <a:t>ポイント増の</a:t>
          </a:r>
          <a:r>
            <a:rPr kumimoji="1" lang="en-US" altLang="ja-JP" sz="1100" baseline="0">
              <a:latin typeface="ＭＳ Ｐゴシック" panose="020B0600070205080204" pitchFamily="50" charset="-128"/>
              <a:ea typeface="ＭＳ Ｐゴシック" panose="020B0600070205080204" pitchFamily="50" charset="-128"/>
            </a:rPr>
            <a:t>697.0</a:t>
          </a:r>
          <a:r>
            <a:rPr kumimoji="1" lang="ja-JP" altLang="en-US" sz="1100" baseline="0">
              <a:latin typeface="ＭＳ Ｐゴシック" panose="020B0600070205080204" pitchFamily="50" charset="-128"/>
              <a:ea typeface="ＭＳ Ｐゴシック" panose="020B0600070205080204" pitchFamily="50" charset="-128"/>
            </a:rPr>
            <a:t>％となった。全国平均並びに県平均からもそれぞれ</a:t>
          </a:r>
          <a:r>
            <a:rPr kumimoji="1" lang="en-US" altLang="ja-JP" sz="1100" baseline="0">
              <a:latin typeface="ＭＳ Ｐゴシック" panose="020B0600070205080204" pitchFamily="50" charset="-128"/>
              <a:ea typeface="ＭＳ Ｐゴシック" panose="020B0600070205080204" pitchFamily="50" charset="-128"/>
            </a:rPr>
            <a:t>54.2</a:t>
          </a:r>
          <a:r>
            <a:rPr kumimoji="1" lang="ja-JP" altLang="en-US" sz="1100" baseline="0">
              <a:latin typeface="ＭＳ Ｐゴシック" panose="020B0600070205080204" pitchFamily="50" charset="-128"/>
              <a:ea typeface="ＭＳ Ｐゴシック" panose="020B0600070205080204" pitchFamily="50" charset="-128"/>
            </a:rPr>
            <a:t>ポイント、</a:t>
          </a:r>
          <a:r>
            <a:rPr kumimoji="1" lang="en-US" altLang="ja-JP" sz="1100" baseline="0">
              <a:latin typeface="ＭＳ Ｐゴシック" panose="020B0600070205080204" pitchFamily="50" charset="-128"/>
              <a:ea typeface="ＭＳ Ｐゴシック" panose="020B0600070205080204" pitchFamily="50" charset="-128"/>
            </a:rPr>
            <a:t>5.7</a:t>
          </a:r>
          <a:r>
            <a:rPr kumimoji="1" lang="ja-JP" altLang="en-US" sz="1100" baseline="0">
              <a:latin typeface="ＭＳ Ｐゴシック" panose="020B0600070205080204" pitchFamily="50" charset="-128"/>
              <a:ea typeface="ＭＳ Ｐゴシック" panose="020B0600070205080204" pitchFamily="50" charset="-128"/>
            </a:rPr>
            <a:t>ポイント上回っている。</a:t>
          </a:r>
        </a:p>
        <a:p>
          <a:r>
            <a:rPr kumimoji="1" lang="ja-JP" altLang="en-US" sz="1100" baseline="0">
              <a:latin typeface="ＭＳ Ｐゴシック" panose="020B0600070205080204" pitchFamily="50" charset="-128"/>
              <a:ea typeface="ＭＳ Ｐゴシック" panose="020B0600070205080204" pitchFamily="50" charset="-128"/>
            </a:rPr>
            <a:t>　今後とも、公営企業も含め適正な市債発行、行財政改革の推進により安定した財源の確保に努め、将来負担の縮減を図っていく。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9" name="直線コネクタ 128"/>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0"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1" name="直線コネクタ 130"/>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4" name="債務償還比率平均値テキスト"/>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5" name="フローチャート: 判断 134"/>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6" name="フローチャート: 判断 135"/>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7" name="フローチャート: 判断 136"/>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8" name="フローチャート: 判断 137"/>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9" name="フローチャート: 判断 138"/>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11571</xdr:rowOff>
    </xdr:from>
    <xdr:to>
      <xdr:col>76</xdr:col>
      <xdr:colOff>73025</xdr:colOff>
      <xdr:row>31</xdr:row>
      <xdr:rowOff>113171</xdr:rowOff>
    </xdr:to>
    <xdr:sp macro="" textlink="">
      <xdr:nvSpPr>
        <xdr:cNvPr id="145" name="楕円 144"/>
        <xdr:cNvSpPr/>
      </xdr:nvSpPr>
      <xdr:spPr>
        <a:xfrm>
          <a:off x="14744700" y="609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161448</xdr:rowOff>
    </xdr:from>
    <xdr:ext cx="469744" cy="259045"/>
    <xdr:sp macro="" textlink="">
      <xdr:nvSpPr>
        <xdr:cNvPr id="146" name="債務償還比率該当値テキスト"/>
        <xdr:cNvSpPr txBox="1"/>
      </xdr:nvSpPr>
      <xdr:spPr>
        <a:xfrm>
          <a:off x="14846300" y="607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114053</xdr:rowOff>
    </xdr:from>
    <xdr:to>
      <xdr:col>72</xdr:col>
      <xdr:colOff>123825</xdr:colOff>
      <xdr:row>31</xdr:row>
      <xdr:rowOff>44203</xdr:rowOff>
    </xdr:to>
    <xdr:sp macro="" textlink="">
      <xdr:nvSpPr>
        <xdr:cNvPr id="147" name="楕円 146"/>
        <xdr:cNvSpPr/>
      </xdr:nvSpPr>
      <xdr:spPr>
        <a:xfrm>
          <a:off x="14033500" y="60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164853</xdr:rowOff>
    </xdr:from>
    <xdr:to>
      <xdr:col>76</xdr:col>
      <xdr:colOff>22225</xdr:colOff>
      <xdr:row>31</xdr:row>
      <xdr:rowOff>62371</xdr:rowOff>
    </xdr:to>
    <xdr:cxnSp macro="">
      <xdr:nvCxnSpPr>
        <xdr:cNvPr id="148" name="直線コネクタ 147"/>
        <xdr:cNvCxnSpPr/>
      </xdr:nvCxnSpPr>
      <xdr:spPr>
        <a:xfrm>
          <a:off x="14084300" y="6079878"/>
          <a:ext cx="711200" cy="6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129166</xdr:rowOff>
    </xdr:from>
    <xdr:to>
      <xdr:col>68</xdr:col>
      <xdr:colOff>123825</xdr:colOff>
      <xdr:row>31</xdr:row>
      <xdr:rowOff>59316</xdr:rowOff>
    </xdr:to>
    <xdr:sp macro="" textlink="">
      <xdr:nvSpPr>
        <xdr:cNvPr id="149" name="楕円 148"/>
        <xdr:cNvSpPr/>
      </xdr:nvSpPr>
      <xdr:spPr>
        <a:xfrm>
          <a:off x="13271500" y="604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164853</xdr:rowOff>
    </xdr:from>
    <xdr:to>
      <xdr:col>72</xdr:col>
      <xdr:colOff>73025</xdr:colOff>
      <xdr:row>31</xdr:row>
      <xdr:rowOff>8516</xdr:rowOff>
    </xdr:to>
    <xdr:cxnSp macro="">
      <xdr:nvCxnSpPr>
        <xdr:cNvPr id="150" name="直線コネクタ 149"/>
        <xdr:cNvCxnSpPr/>
      </xdr:nvCxnSpPr>
      <xdr:spPr>
        <a:xfrm flipV="1">
          <a:off x="13322300" y="6079878"/>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48994</xdr:rowOff>
    </xdr:from>
    <xdr:to>
      <xdr:col>64</xdr:col>
      <xdr:colOff>123825</xdr:colOff>
      <xdr:row>31</xdr:row>
      <xdr:rowOff>150594</xdr:rowOff>
    </xdr:to>
    <xdr:sp macro="" textlink="">
      <xdr:nvSpPr>
        <xdr:cNvPr id="151" name="楕円 150"/>
        <xdr:cNvSpPr/>
      </xdr:nvSpPr>
      <xdr:spPr>
        <a:xfrm>
          <a:off x="12509500" y="61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8516</xdr:rowOff>
    </xdr:from>
    <xdr:to>
      <xdr:col>68</xdr:col>
      <xdr:colOff>73025</xdr:colOff>
      <xdr:row>31</xdr:row>
      <xdr:rowOff>99794</xdr:rowOff>
    </xdr:to>
    <xdr:cxnSp macro="">
      <xdr:nvCxnSpPr>
        <xdr:cNvPr id="152" name="直線コネクタ 151"/>
        <xdr:cNvCxnSpPr/>
      </xdr:nvCxnSpPr>
      <xdr:spPr>
        <a:xfrm flipV="1">
          <a:off x="12560300" y="6094991"/>
          <a:ext cx="762000" cy="9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100979</xdr:rowOff>
    </xdr:from>
    <xdr:to>
      <xdr:col>60</xdr:col>
      <xdr:colOff>123825</xdr:colOff>
      <xdr:row>31</xdr:row>
      <xdr:rowOff>31129</xdr:rowOff>
    </xdr:to>
    <xdr:sp macro="" textlink="">
      <xdr:nvSpPr>
        <xdr:cNvPr id="153" name="楕円 152"/>
        <xdr:cNvSpPr/>
      </xdr:nvSpPr>
      <xdr:spPr>
        <a:xfrm>
          <a:off x="11747500" y="601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151779</xdr:rowOff>
    </xdr:from>
    <xdr:to>
      <xdr:col>64</xdr:col>
      <xdr:colOff>73025</xdr:colOff>
      <xdr:row>31</xdr:row>
      <xdr:rowOff>99794</xdr:rowOff>
    </xdr:to>
    <xdr:cxnSp macro="">
      <xdr:nvCxnSpPr>
        <xdr:cNvPr id="154" name="直線コネクタ 153"/>
        <xdr:cNvCxnSpPr/>
      </xdr:nvCxnSpPr>
      <xdr:spPr>
        <a:xfrm>
          <a:off x="11798300" y="6066804"/>
          <a:ext cx="762000" cy="11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5"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6" name="n_2aveValue債務償還比率"/>
        <xdr:cNvSpPr txBox="1"/>
      </xdr:nvSpPr>
      <xdr:spPr>
        <a:xfrm>
          <a:off x="13087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7" name="n_3aveValue債務償還比率"/>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8" name="n_4aveValue債務償還比率"/>
        <xdr:cNvSpPr txBox="1"/>
      </xdr:nvSpPr>
      <xdr:spPr>
        <a:xfrm>
          <a:off x="115634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60730</xdr:rowOff>
    </xdr:from>
    <xdr:ext cx="469744" cy="259045"/>
    <xdr:sp macro="" textlink="">
      <xdr:nvSpPr>
        <xdr:cNvPr id="159" name="n_1mainValue債務償還比率"/>
        <xdr:cNvSpPr txBox="1"/>
      </xdr:nvSpPr>
      <xdr:spPr>
        <a:xfrm>
          <a:off x="13836727" y="580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50443</xdr:rowOff>
    </xdr:from>
    <xdr:ext cx="469744" cy="259045"/>
    <xdr:sp macro="" textlink="">
      <xdr:nvSpPr>
        <xdr:cNvPr id="160" name="n_2mainValue債務償還比率"/>
        <xdr:cNvSpPr txBox="1"/>
      </xdr:nvSpPr>
      <xdr:spPr>
        <a:xfrm>
          <a:off x="13087427" y="613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141721</xdr:rowOff>
    </xdr:from>
    <xdr:ext cx="469744" cy="259045"/>
    <xdr:sp macro="" textlink="">
      <xdr:nvSpPr>
        <xdr:cNvPr id="161" name="n_3mainValue債務償還比率"/>
        <xdr:cNvSpPr txBox="1"/>
      </xdr:nvSpPr>
      <xdr:spPr>
        <a:xfrm>
          <a:off x="12325427" y="62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22256</xdr:rowOff>
    </xdr:from>
    <xdr:ext cx="469744" cy="259045"/>
    <xdr:sp macro="" textlink="">
      <xdr:nvSpPr>
        <xdr:cNvPr id="162" name="n_4mainValue債務償還比率"/>
        <xdr:cNvSpPr txBox="1"/>
      </xdr:nvSpPr>
      <xdr:spPr>
        <a:xfrm>
          <a:off x="11563427" y="610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54,649
54,370
97.82
21,149,527
20,088,442
744,597
12,226,983
18,264,767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123698</xdr:rowOff>
    </xdr:from>
    <xdr:to>
      <xdr:col>24</xdr:col>
      <xdr:colOff>114300</xdr:colOff>
      <xdr:row>39</xdr:row>
      <xdr:rowOff>53848</xdr:rowOff>
    </xdr:to>
    <xdr:sp macro="" textlink="">
      <xdr:nvSpPr>
        <xdr:cNvPr id="71" name="楕円 70"/>
        <xdr:cNvSpPr/>
      </xdr:nvSpPr>
      <xdr:spPr>
        <a:xfrm>
          <a:off x="45847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146575</xdr:rowOff>
    </xdr:from>
    <xdr:ext cx="405111" cy="259045"/>
    <xdr:sp macro="" textlink="">
      <xdr:nvSpPr>
        <xdr:cNvPr id="72" name="【道路】&#10;有形固定資産減価償却率該当値テキスト"/>
        <xdr:cNvSpPr txBox="1"/>
      </xdr:nvSpPr>
      <xdr:spPr>
        <a:xfrm>
          <a:off x="4673600" y="649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3" name="楕円 72"/>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144780</xdr:rowOff>
    </xdr:from>
    <xdr:to>
      <xdr:col>24</xdr:col>
      <xdr:colOff>63500</xdr:colOff>
      <xdr:row>39</xdr:row>
      <xdr:rowOff>3048</xdr:rowOff>
    </xdr:to>
    <xdr:cxnSp macro="">
      <xdr:nvCxnSpPr>
        <xdr:cNvPr id="74" name="直線コネクタ 73"/>
        <xdr:cNvCxnSpPr/>
      </xdr:nvCxnSpPr>
      <xdr:spPr>
        <a:xfrm>
          <a:off x="3797300" y="665988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5" name="楕円 74"/>
        <xdr:cNvSpPr/>
      </xdr:nvSpPr>
      <xdr:spPr>
        <a:xfrm>
          <a:off x="2857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144780</xdr:rowOff>
    </xdr:to>
    <xdr:cxnSp macro="">
      <xdr:nvCxnSpPr>
        <xdr:cNvPr id="76" name="直線コネクタ 75"/>
        <xdr:cNvCxnSpPr/>
      </xdr:nvCxnSpPr>
      <xdr:spPr>
        <a:xfrm>
          <a:off x="2908300" y="66255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18542</xdr:rowOff>
    </xdr:from>
    <xdr:to>
      <xdr:col>10</xdr:col>
      <xdr:colOff>165100</xdr:colOff>
      <xdr:row>38</xdr:row>
      <xdr:rowOff>120142</xdr:rowOff>
    </xdr:to>
    <xdr:sp macro="" textlink="">
      <xdr:nvSpPr>
        <xdr:cNvPr id="77" name="楕円 76"/>
        <xdr:cNvSpPr/>
      </xdr:nvSpPr>
      <xdr:spPr>
        <a:xfrm>
          <a:off x="1968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69342</xdr:rowOff>
    </xdr:from>
    <xdr:to>
      <xdr:col>15</xdr:col>
      <xdr:colOff>50800</xdr:colOff>
      <xdr:row>38</xdr:row>
      <xdr:rowOff>110490</xdr:rowOff>
    </xdr:to>
    <xdr:cxnSp macro="">
      <xdr:nvCxnSpPr>
        <xdr:cNvPr id="78" name="直線コネクタ 77"/>
        <xdr:cNvCxnSpPr/>
      </xdr:nvCxnSpPr>
      <xdr:spPr>
        <a:xfrm>
          <a:off x="2019300" y="658444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148844</xdr:rowOff>
    </xdr:from>
    <xdr:to>
      <xdr:col>6</xdr:col>
      <xdr:colOff>38100</xdr:colOff>
      <xdr:row>38</xdr:row>
      <xdr:rowOff>78994</xdr:rowOff>
    </xdr:to>
    <xdr:sp macro="" textlink="">
      <xdr:nvSpPr>
        <xdr:cNvPr id="79" name="楕円 78"/>
        <xdr:cNvSpPr/>
      </xdr:nvSpPr>
      <xdr:spPr>
        <a:xfrm>
          <a:off x="1079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28194</xdr:rowOff>
    </xdr:from>
    <xdr:to>
      <xdr:col>10</xdr:col>
      <xdr:colOff>114300</xdr:colOff>
      <xdr:row>38</xdr:row>
      <xdr:rowOff>69342</xdr:rowOff>
    </xdr:to>
    <xdr:cxnSp macro="">
      <xdr:nvCxnSpPr>
        <xdr:cNvPr id="80" name="直線コネクタ 79"/>
        <xdr:cNvCxnSpPr/>
      </xdr:nvCxnSpPr>
      <xdr:spPr>
        <a:xfrm>
          <a:off x="1130300" y="654329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81"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2" name="n_2aveValue【道路】&#10;有形固定資産減価償却率"/>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3" name="n_3aveValue【道路】&#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92981</xdr:rowOff>
    </xdr:from>
    <xdr:ext cx="405111" cy="259045"/>
    <xdr:sp macro="" textlink="">
      <xdr:nvSpPr>
        <xdr:cNvPr id="84" name="n_4aveValue【道路】&#10;有形固定資産減価償却率"/>
        <xdr:cNvSpPr txBox="1"/>
      </xdr:nvSpPr>
      <xdr:spPr>
        <a:xfrm>
          <a:off x="927744"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40657</xdr:rowOff>
    </xdr:from>
    <xdr:ext cx="405111" cy="259045"/>
    <xdr:sp macro="" textlink="">
      <xdr:nvSpPr>
        <xdr:cNvPr id="85" name="n_1main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6367</xdr:rowOff>
    </xdr:from>
    <xdr:ext cx="405111" cy="259045"/>
    <xdr:sp macro="" textlink="">
      <xdr:nvSpPr>
        <xdr:cNvPr id="86" name="n_2mainValue【道路】&#10;有形固定資産減価償却率"/>
        <xdr:cNvSpPr txBox="1"/>
      </xdr:nvSpPr>
      <xdr:spPr>
        <a:xfrm>
          <a:off x="2705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136669</xdr:rowOff>
    </xdr:from>
    <xdr:ext cx="405111" cy="259045"/>
    <xdr:sp macro="" textlink="">
      <xdr:nvSpPr>
        <xdr:cNvPr id="87" name="n_3mainValue【道路】&#10;有形固定資産減価償却率"/>
        <xdr:cNvSpPr txBox="1"/>
      </xdr:nvSpPr>
      <xdr:spPr>
        <a:xfrm>
          <a:off x="1816744" y="630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95521</xdr:rowOff>
    </xdr:from>
    <xdr:ext cx="405111" cy="259045"/>
    <xdr:sp macro="" textlink="">
      <xdr:nvSpPr>
        <xdr:cNvPr id="88" name="n_4mainValue【道路】&#10;有形固定資産減価償却率"/>
        <xdr:cNvSpPr txBox="1"/>
      </xdr:nvSpPr>
      <xdr:spPr>
        <a:xfrm>
          <a:off x="927744" y="626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9" name="【道路】&#10;一人当たり延長平均値テキスト"/>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33695</xdr:rowOff>
    </xdr:from>
    <xdr:to>
      <xdr:col>55</xdr:col>
      <xdr:colOff>50800</xdr:colOff>
      <xdr:row>38</xdr:row>
      <xdr:rowOff>135295</xdr:rowOff>
    </xdr:to>
    <xdr:sp macro="" textlink="">
      <xdr:nvSpPr>
        <xdr:cNvPr id="130" name="楕円 129"/>
        <xdr:cNvSpPr/>
      </xdr:nvSpPr>
      <xdr:spPr>
        <a:xfrm>
          <a:off x="10426700" y="654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56572</xdr:rowOff>
    </xdr:from>
    <xdr:ext cx="534377" cy="259045"/>
    <xdr:sp macro="" textlink="">
      <xdr:nvSpPr>
        <xdr:cNvPr id="131" name="【道路】&#10;一人当たり延長該当値テキスト"/>
        <xdr:cNvSpPr txBox="1"/>
      </xdr:nvSpPr>
      <xdr:spPr>
        <a:xfrm>
          <a:off x="10515600" y="640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36732</xdr:rowOff>
    </xdr:from>
    <xdr:to>
      <xdr:col>50</xdr:col>
      <xdr:colOff>165100</xdr:colOff>
      <xdr:row>38</xdr:row>
      <xdr:rowOff>138332</xdr:rowOff>
    </xdr:to>
    <xdr:sp macro="" textlink="">
      <xdr:nvSpPr>
        <xdr:cNvPr id="132" name="楕円 131"/>
        <xdr:cNvSpPr/>
      </xdr:nvSpPr>
      <xdr:spPr>
        <a:xfrm>
          <a:off x="9588500" y="655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84495</xdr:rowOff>
    </xdr:from>
    <xdr:to>
      <xdr:col>55</xdr:col>
      <xdr:colOff>0</xdr:colOff>
      <xdr:row>38</xdr:row>
      <xdr:rowOff>87532</xdr:rowOff>
    </xdr:to>
    <xdr:cxnSp macro="">
      <xdr:nvCxnSpPr>
        <xdr:cNvPr id="133" name="直線コネクタ 132"/>
        <xdr:cNvCxnSpPr/>
      </xdr:nvCxnSpPr>
      <xdr:spPr>
        <a:xfrm flipV="1">
          <a:off x="9639300" y="6599595"/>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42088</xdr:rowOff>
    </xdr:from>
    <xdr:to>
      <xdr:col>46</xdr:col>
      <xdr:colOff>38100</xdr:colOff>
      <xdr:row>38</xdr:row>
      <xdr:rowOff>143688</xdr:rowOff>
    </xdr:to>
    <xdr:sp macro="" textlink="">
      <xdr:nvSpPr>
        <xdr:cNvPr id="134" name="楕円 133"/>
        <xdr:cNvSpPr/>
      </xdr:nvSpPr>
      <xdr:spPr>
        <a:xfrm>
          <a:off x="8699500" y="65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87532</xdr:rowOff>
    </xdr:from>
    <xdr:to>
      <xdr:col>50</xdr:col>
      <xdr:colOff>114300</xdr:colOff>
      <xdr:row>38</xdr:row>
      <xdr:rowOff>92888</xdr:rowOff>
    </xdr:to>
    <xdr:cxnSp macro="">
      <xdr:nvCxnSpPr>
        <xdr:cNvPr id="135" name="直線コネクタ 134"/>
        <xdr:cNvCxnSpPr/>
      </xdr:nvCxnSpPr>
      <xdr:spPr>
        <a:xfrm flipV="1">
          <a:off x="8750300" y="6602632"/>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47868</xdr:rowOff>
    </xdr:from>
    <xdr:to>
      <xdr:col>41</xdr:col>
      <xdr:colOff>101600</xdr:colOff>
      <xdr:row>38</xdr:row>
      <xdr:rowOff>149468</xdr:rowOff>
    </xdr:to>
    <xdr:sp macro="" textlink="">
      <xdr:nvSpPr>
        <xdr:cNvPr id="136" name="楕円 135"/>
        <xdr:cNvSpPr/>
      </xdr:nvSpPr>
      <xdr:spPr>
        <a:xfrm>
          <a:off x="7810500" y="656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92888</xdr:rowOff>
    </xdr:from>
    <xdr:to>
      <xdr:col>45</xdr:col>
      <xdr:colOff>177800</xdr:colOff>
      <xdr:row>38</xdr:row>
      <xdr:rowOff>98668</xdr:rowOff>
    </xdr:to>
    <xdr:cxnSp macro="">
      <xdr:nvCxnSpPr>
        <xdr:cNvPr id="137" name="直線コネクタ 136"/>
        <xdr:cNvCxnSpPr/>
      </xdr:nvCxnSpPr>
      <xdr:spPr>
        <a:xfrm flipV="1">
          <a:off x="7861300" y="6607988"/>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52408</xdr:rowOff>
    </xdr:from>
    <xdr:to>
      <xdr:col>36</xdr:col>
      <xdr:colOff>165100</xdr:colOff>
      <xdr:row>38</xdr:row>
      <xdr:rowOff>154008</xdr:rowOff>
    </xdr:to>
    <xdr:sp macro="" textlink="">
      <xdr:nvSpPr>
        <xdr:cNvPr id="138" name="楕円 137"/>
        <xdr:cNvSpPr/>
      </xdr:nvSpPr>
      <xdr:spPr>
        <a:xfrm>
          <a:off x="6921500" y="656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98668</xdr:rowOff>
    </xdr:from>
    <xdr:to>
      <xdr:col>41</xdr:col>
      <xdr:colOff>50800</xdr:colOff>
      <xdr:row>38</xdr:row>
      <xdr:rowOff>103208</xdr:rowOff>
    </xdr:to>
    <xdr:cxnSp macro="">
      <xdr:nvCxnSpPr>
        <xdr:cNvPr id="139" name="直線コネクタ 138"/>
        <xdr:cNvCxnSpPr/>
      </xdr:nvCxnSpPr>
      <xdr:spPr>
        <a:xfrm flipV="1">
          <a:off x="6972300" y="6613768"/>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40" name="n_1aveValue【道路】&#10;一人当たり延長"/>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41" name="n_2aveValue【道路】&#10;一人当たり延長"/>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99088</xdr:rowOff>
    </xdr:from>
    <xdr:ext cx="534377" cy="259045"/>
    <xdr:sp macro="" textlink="">
      <xdr:nvSpPr>
        <xdr:cNvPr id="143" name="n_4aveValue【道路】&#10;一人当たり延長"/>
        <xdr:cNvSpPr txBox="1"/>
      </xdr:nvSpPr>
      <xdr:spPr>
        <a:xfrm>
          <a:off x="6705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154859</xdr:rowOff>
    </xdr:from>
    <xdr:ext cx="534377" cy="259045"/>
    <xdr:sp macro="" textlink="">
      <xdr:nvSpPr>
        <xdr:cNvPr id="144" name="n_1mainValue【道路】&#10;一人当たり延長"/>
        <xdr:cNvSpPr txBox="1"/>
      </xdr:nvSpPr>
      <xdr:spPr>
        <a:xfrm>
          <a:off x="9359411" y="632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160215</xdr:rowOff>
    </xdr:from>
    <xdr:ext cx="534377" cy="259045"/>
    <xdr:sp macro="" textlink="">
      <xdr:nvSpPr>
        <xdr:cNvPr id="145" name="n_2mainValue【道路】&#10;一人当たり延長"/>
        <xdr:cNvSpPr txBox="1"/>
      </xdr:nvSpPr>
      <xdr:spPr>
        <a:xfrm>
          <a:off x="8483111" y="633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140595</xdr:rowOff>
    </xdr:from>
    <xdr:ext cx="534377" cy="259045"/>
    <xdr:sp macro="" textlink="">
      <xdr:nvSpPr>
        <xdr:cNvPr id="146" name="n_3mainValue【道路】&#10;一人当たり延長"/>
        <xdr:cNvSpPr txBox="1"/>
      </xdr:nvSpPr>
      <xdr:spPr>
        <a:xfrm>
          <a:off x="7594111" y="665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170534</xdr:rowOff>
    </xdr:from>
    <xdr:ext cx="534377" cy="259045"/>
    <xdr:sp macro="" textlink="">
      <xdr:nvSpPr>
        <xdr:cNvPr id="147" name="n_4mainValue【道路】&#10;一人当たり延長"/>
        <xdr:cNvSpPr txBox="1"/>
      </xdr:nvSpPr>
      <xdr:spPr>
        <a:xfrm>
          <a:off x="6705111" y="634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156573</xdr:rowOff>
    </xdr:from>
    <xdr:to>
      <xdr:col>24</xdr:col>
      <xdr:colOff>114300</xdr:colOff>
      <xdr:row>61</xdr:row>
      <xdr:rowOff>86723</xdr:rowOff>
    </xdr:to>
    <xdr:sp macro="" textlink="">
      <xdr:nvSpPr>
        <xdr:cNvPr id="189" name="楕円 188"/>
        <xdr:cNvSpPr/>
      </xdr:nvSpPr>
      <xdr:spPr>
        <a:xfrm>
          <a:off x="45847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135000</xdr:rowOff>
    </xdr:from>
    <xdr:ext cx="405111" cy="259045"/>
    <xdr:sp macro="" textlink="">
      <xdr:nvSpPr>
        <xdr:cNvPr id="190" name="【橋りょう・トンネル】&#10;有形固定資産減価償却率該当値テキスト"/>
        <xdr:cNvSpPr txBox="1"/>
      </xdr:nvSpPr>
      <xdr:spPr>
        <a:xfrm>
          <a:off x="4673600"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123916</xdr:rowOff>
    </xdr:from>
    <xdr:to>
      <xdr:col>20</xdr:col>
      <xdr:colOff>38100</xdr:colOff>
      <xdr:row>61</xdr:row>
      <xdr:rowOff>54066</xdr:rowOff>
    </xdr:to>
    <xdr:sp macro="" textlink="">
      <xdr:nvSpPr>
        <xdr:cNvPr id="191" name="楕円 190"/>
        <xdr:cNvSpPr/>
      </xdr:nvSpPr>
      <xdr:spPr>
        <a:xfrm>
          <a:off x="3746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3266</xdr:rowOff>
    </xdr:from>
    <xdr:to>
      <xdr:col>24</xdr:col>
      <xdr:colOff>63500</xdr:colOff>
      <xdr:row>61</xdr:row>
      <xdr:rowOff>35923</xdr:rowOff>
    </xdr:to>
    <xdr:cxnSp macro="">
      <xdr:nvCxnSpPr>
        <xdr:cNvPr id="192" name="直線コネクタ 191"/>
        <xdr:cNvCxnSpPr/>
      </xdr:nvCxnSpPr>
      <xdr:spPr>
        <a:xfrm>
          <a:off x="3797300" y="104617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91259</xdr:rowOff>
    </xdr:from>
    <xdr:to>
      <xdr:col>15</xdr:col>
      <xdr:colOff>101600</xdr:colOff>
      <xdr:row>61</xdr:row>
      <xdr:rowOff>21409</xdr:rowOff>
    </xdr:to>
    <xdr:sp macro="" textlink="">
      <xdr:nvSpPr>
        <xdr:cNvPr id="193" name="楕円 192"/>
        <xdr:cNvSpPr/>
      </xdr:nvSpPr>
      <xdr:spPr>
        <a:xfrm>
          <a:off x="2857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142059</xdr:rowOff>
    </xdr:from>
    <xdr:to>
      <xdr:col>19</xdr:col>
      <xdr:colOff>177800</xdr:colOff>
      <xdr:row>61</xdr:row>
      <xdr:rowOff>3266</xdr:rowOff>
    </xdr:to>
    <xdr:cxnSp macro="">
      <xdr:nvCxnSpPr>
        <xdr:cNvPr id="194" name="直線コネクタ 193"/>
        <xdr:cNvCxnSpPr/>
      </xdr:nvCxnSpPr>
      <xdr:spPr>
        <a:xfrm>
          <a:off x="2908300" y="104290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58601</xdr:rowOff>
    </xdr:from>
    <xdr:to>
      <xdr:col>10</xdr:col>
      <xdr:colOff>165100</xdr:colOff>
      <xdr:row>60</xdr:row>
      <xdr:rowOff>160201</xdr:rowOff>
    </xdr:to>
    <xdr:sp macro="" textlink="">
      <xdr:nvSpPr>
        <xdr:cNvPr id="195" name="楕円 194"/>
        <xdr:cNvSpPr/>
      </xdr:nvSpPr>
      <xdr:spPr>
        <a:xfrm>
          <a:off x="1968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109401</xdr:rowOff>
    </xdr:from>
    <xdr:to>
      <xdr:col>15</xdr:col>
      <xdr:colOff>50800</xdr:colOff>
      <xdr:row>60</xdr:row>
      <xdr:rowOff>142059</xdr:rowOff>
    </xdr:to>
    <xdr:cxnSp macro="">
      <xdr:nvCxnSpPr>
        <xdr:cNvPr id="196" name="直線コネクタ 195"/>
        <xdr:cNvCxnSpPr/>
      </xdr:nvCxnSpPr>
      <xdr:spPr>
        <a:xfrm>
          <a:off x="2019300" y="103964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27577</xdr:rowOff>
    </xdr:from>
    <xdr:to>
      <xdr:col>6</xdr:col>
      <xdr:colOff>38100</xdr:colOff>
      <xdr:row>60</xdr:row>
      <xdr:rowOff>129177</xdr:rowOff>
    </xdr:to>
    <xdr:sp macro="" textlink="">
      <xdr:nvSpPr>
        <xdr:cNvPr id="197" name="楕円 196"/>
        <xdr:cNvSpPr/>
      </xdr:nvSpPr>
      <xdr:spPr>
        <a:xfrm>
          <a:off x="1079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78377</xdr:rowOff>
    </xdr:from>
    <xdr:to>
      <xdr:col>10</xdr:col>
      <xdr:colOff>114300</xdr:colOff>
      <xdr:row>60</xdr:row>
      <xdr:rowOff>109401</xdr:rowOff>
    </xdr:to>
    <xdr:cxnSp macro="">
      <xdr:nvCxnSpPr>
        <xdr:cNvPr id="198" name="直線コネクタ 197"/>
        <xdr:cNvCxnSpPr/>
      </xdr:nvCxnSpPr>
      <xdr:spPr>
        <a:xfrm>
          <a:off x="1130300" y="103653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9" name="n_1aveValue【橋りょう・トンネル】&#10;有形固定資産減価償却率"/>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0" name="n_2aveValue【橋りょう・トンネル】&#10;有形固定資産減価償却率"/>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2" name="n_4aveValue【橋りょう・トンネル】&#10;有形固定資産減価償却率"/>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45193</xdr:rowOff>
    </xdr:from>
    <xdr:ext cx="405111" cy="259045"/>
    <xdr:sp macro="" textlink="">
      <xdr:nvSpPr>
        <xdr:cNvPr id="203" name="n_1mainValue【橋りょう・トンネル】&#10;有形固定資産減価償却率"/>
        <xdr:cNvSpPr txBox="1"/>
      </xdr:nvSpPr>
      <xdr:spPr>
        <a:xfrm>
          <a:off x="3582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4" name="n_2mainValue【橋りょう・トンネル】&#10;有形固定資産減価償却率"/>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5278</xdr:rowOff>
    </xdr:from>
    <xdr:ext cx="405111" cy="259045"/>
    <xdr:sp macro="" textlink="">
      <xdr:nvSpPr>
        <xdr:cNvPr id="205" name="n_3mainValue【橋りょう・トンネル】&#10;有形固定資産減価償却率"/>
        <xdr:cNvSpPr txBox="1"/>
      </xdr:nvSpPr>
      <xdr:spPr>
        <a:xfrm>
          <a:off x="1816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145704</xdr:rowOff>
    </xdr:from>
    <xdr:ext cx="405111" cy="259045"/>
    <xdr:sp macro="" textlink="">
      <xdr:nvSpPr>
        <xdr:cNvPr id="206" name="n_4mainValue【橋りょう・トンネル】&#10;有形固定資産減価償却率"/>
        <xdr:cNvSpPr txBox="1"/>
      </xdr:nvSpPr>
      <xdr:spPr>
        <a:xfrm>
          <a:off x="927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14816</xdr:rowOff>
    </xdr:from>
    <xdr:to>
      <xdr:col>55</xdr:col>
      <xdr:colOff>50800</xdr:colOff>
      <xdr:row>64</xdr:row>
      <xdr:rowOff>116416</xdr:rowOff>
    </xdr:to>
    <xdr:sp macro="" textlink="">
      <xdr:nvSpPr>
        <xdr:cNvPr id="246" name="楕円 245"/>
        <xdr:cNvSpPr/>
      </xdr:nvSpPr>
      <xdr:spPr>
        <a:xfrm>
          <a:off x="10426700" y="1098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101193</xdr:rowOff>
    </xdr:from>
    <xdr:ext cx="534377" cy="259045"/>
    <xdr:sp macro="" textlink="">
      <xdr:nvSpPr>
        <xdr:cNvPr id="247" name="【橋りょう・トンネル】&#10;一人当たり有形固定資産（償却資産）額該当値テキスト"/>
        <xdr:cNvSpPr txBox="1"/>
      </xdr:nvSpPr>
      <xdr:spPr>
        <a:xfrm>
          <a:off x="10515600" y="1090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14869</xdr:rowOff>
    </xdr:from>
    <xdr:to>
      <xdr:col>50</xdr:col>
      <xdr:colOff>165100</xdr:colOff>
      <xdr:row>64</xdr:row>
      <xdr:rowOff>116469</xdr:rowOff>
    </xdr:to>
    <xdr:sp macro="" textlink="">
      <xdr:nvSpPr>
        <xdr:cNvPr id="248" name="楕円 247"/>
        <xdr:cNvSpPr/>
      </xdr:nvSpPr>
      <xdr:spPr>
        <a:xfrm>
          <a:off x="9588500" y="109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65616</xdr:rowOff>
    </xdr:from>
    <xdr:to>
      <xdr:col>55</xdr:col>
      <xdr:colOff>0</xdr:colOff>
      <xdr:row>64</xdr:row>
      <xdr:rowOff>65669</xdr:rowOff>
    </xdr:to>
    <xdr:cxnSp macro="">
      <xdr:nvCxnSpPr>
        <xdr:cNvPr id="249" name="直線コネクタ 248"/>
        <xdr:cNvCxnSpPr/>
      </xdr:nvCxnSpPr>
      <xdr:spPr>
        <a:xfrm flipV="1">
          <a:off x="9639300" y="11038416"/>
          <a:ext cx="8382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14927</xdr:rowOff>
    </xdr:from>
    <xdr:to>
      <xdr:col>46</xdr:col>
      <xdr:colOff>38100</xdr:colOff>
      <xdr:row>64</xdr:row>
      <xdr:rowOff>116527</xdr:rowOff>
    </xdr:to>
    <xdr:sp macro="" textlink="">
      <xdr:nvSpPr>
        <xdr:cNvPr id="250" name="楕円 249"/>
        <xdr:cNvSpPr/>
      </xdr:nvSpPr>
      <xdr:spPr>
        <a:xfrm>
          <a:off x="8699500" y="1098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65669</xdr:rowOff>
    </xdr:from>
    <xdr:to>
      <xdr:col>50</xdr:col>
      <xdr:colOff>114300</xdr:colOff>
      <xdr:row>64</xdr:row>
      <xdr:rowOff>65727</xdr:rowOff>
    </xdr:to>
    <xdr:cxnSp macro="">
      <xdr:nvCxnSpPr>
        <xdr:cNvPr id="251" name="直線コネクタ 250"/>
        <xdr:cNvCxnSpPr/>
      </xdr:nvCxnSpPr>
      <xdr:spPr>
        <a:xfrm flipV="1">
          <a:off x="8750300" y="11038469"/>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14965</xdr:rowOff>
    </xdr:from>
    <xdr:to>
      <xdr:col>41</xdr:col>
      <xdr:colOff>101600</xdr:colOff>
      <xdr:row>64</xdr:row>
      <xdr:rowOff>116565</xdr:rowOff>
    </xdr:to>
    <xdr:sp macro="" textlink="">
      <xdr:nvSpPr>
        <xdr:cNvPr id="252" name="楕円 251"/>
        <xdr:cNvSpPr/>
      </xdr:nvSpPr>
      <xdr:spPr>
        <a:xfrm>
          <a:off x="7810500" y="109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65727</xdr:rowOff>
    </xdr:from>
    <xdr:to>
      <xdr:col>45</xdr:col>
      <xdr:colOff>177800</xdr:colOff>
      <xdr:row>64</xdr:row>
      <xdr:rowOff>65765</xdr:rowOff>
    </xdr:to>
    <xdr:cxnSp macro="">
      <xdr:nvCxnSpPr>
        <xdr:cNvPr id="253" name="直線コネクタ 252"/>
        <xdr:cNvCxnSpPr/>
      </xdr:nvCxnSpPr>
      <xdr:spPr>
        <a:xfrm flipV="1">
          <a:off x="7861300" y="1103852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15018</xdr:rowOff>
    </xdr:from>
    <xdr:to>
      <xdr:col>36</xdr:col>
      <xdr:colOff>165100</xdr:colOff>
      <xdr:row>64</xdr:row>
      <xdr:rowOff>116618</xdr:rowOff>
    </xdr:to>
    <xdr:sp macro="" textlink="">
      <xdr:nvSpPr>
        <xdr:cNvPr id="254" name="楕円 253"/>
        <xdr:cNvSpPr/>
      </xdr:nvSpPr>
      <xdr:spPr>
        <a:xfrm>
          <a:off x="6921500" y="1098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65765</xdr:rowOff>
    </xdr:from>
    <xdr:to>
      <xdr:col>41</xdr:col>
      <xdr:colOff>50800</xdr:colOff>
      <xdr:row>64</xdr:row>
      <xdr:rowOff>65818</xdr:rowOff>
    </xdr:to>
    <xdr:cxnSp macro="">
      <xdr:nvCxnSpPr>
        <xdr:cNvPr id="255" name="直線コネクタ 254"/>
        <xdr:cNvCxnSpPr/>
      </xdr:nvCxnSpPr>
      <xdr:spPr>
        <a:xfrm flipV="1">
          <a:off x="6972300" y="11038565"/>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59" name="n_4aveValue【橋りょう・トンネル】&#10;一人当たり有形固定資産（償却資産）額"/>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107596</xdr:rowOff>
    </xdr:from>
    <xdr:ext cx="534377" cy="259045"/>
    <xdr:sp macro="" textlink="">
      <xdr:nvSpPr>
        <xdr:cNvPr id="260" name="n_1mainValue【橋りょう・トンネル】&#10;一人当たり有形固定資産（償却資産）額"/>
        <xdr:cNvSpPr txBox="1"/>
      </xdr:nvSpPr>
      <xdr:spPr>
        <a:xfrm>
          <a:off x="9359411" y="1108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107654</xdr:rowOff>
    </xdr:from>
    <xdr:ext cx="534377" cy="259045"/>
    <xdr:sp macro="" textlink="">
      <xdr:nvSpPr>
        <xdr:cNvPr id="261" name="n_2mainValue【橋りょう・トンネル】&#10;一人当たり有形固定資産（償却資産）額"/>
        <xdr:cNvSpPr txBox="1"/>
      </xdr:nvSpPr>
      <xdr:spPr>
        <a:xfrm>
          <a:off x="8483111" y="1108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107692</xdr:rowOff>
    </xdr:from>
    <xdr:ext cx="534377" cy="259045"/>
    <xdr:sp macro="" textlink="">
      <xdr:nvSpPr>
        <xdr:cNvPr id="262" name="n_3mainValue【橋りょう・トンネル】&#10;一人当たり有形固定資産（償却資産）額"/>
        <xdr:cNvSpPr txBox="1"/>
      </xdr:nvSpPr>
      <xdr:spPr>
        <a:xfrm>
          <a:off x="7594111" y="1108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107745</xdr:rowOff>
    </xdr:from>
    <xdr:ext cx="534377" cy="259045"/>
    <xdr:sp macro="" textlink="">
      <xdr:nvSpPr>
        <xdr:cNvPr id="263" name="n_4mainValue【橋りょう・トンネル】&#10;一人当たり有形固定資産（償却資産）額"/>
        <xdr:cNvSpPr txBox="1"/>
      </xdr:nvSpPr>
      <xdr:spPr>
        <a:xfrm>
          <a:off x="6705111" y="1108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94" name="【公営住宅】&#10;有形固定資産減価償却率平均値テキスト"/>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15058</xdr:rowOff>
    </xdr:from>
    <xdr:to>
      <xdr:col>24</xdr:col>
      <xdr:colOff>114300</xdr:colOff>
      <xdr:row>85</xdr:row>
      <xdr:rowOff>116658</xdr:rowOff>
    </xdr:to>
    <xdr:sp macro="" textlink="">
      <xdr:nvSpPr>
        <xdr:cNvPr id="305" name="楕円 304"/>
        <xdr:cNvSpPr/>
      </xdr:nvSpPr>
      <xdr:spPr>
        <a:xfrm>
          <a:off x="45847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164935</xdr:rowOff>
    </xdr:from>
    <xdr:ext cx="405111" cy="259045"/>
    <xdr:sp macro="" textlink="">
      <xdr:nvSpPr>
        <xdr:cNvPr id="306" name="【公営住宅】&#10;有形固定資産減価償却率該当値テキスト"/>
        <xdr:cNvSpPr txBox="1"/>
      </xdr:nvSpPr>
      <xdr:spPr>
        <a:xfrm>
          <a:off x="4673600"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152219</xdr:rowOff>
    </xdr:from>
    <xdr:to>
      <xdr:col>20</xdr:col>
      <xdr:colOff>38100</xdr:colOff>
      <xdr:row>85</xdr:row>
      <xdr:rowOff>82369</xdr:rowOff>
    </xdr:to>
    <xdr:sp macro="" textlink="">
      <xdr:nvSpPr>
        <xdr:cNvPr id="307" name="楕円 306"/>
        <xdr:cNvSpPr/>
      </xdr:nvSpPr>
      <xdr:spPr>
        <a:xfrm>
          <a:off x="3746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31569</xdr:rowOff>
    </xdr:from>
    <xdr:to>
      <xdr:col>24</xdr:col>
      <xdr:colOff>63500</xdr:colOff>
      <xdr:row>85</xdr:row>
      <xdr:rowOff>65858</xdr:rowOff>
    </xdr:to>
    <xdr:cxnSp macro="">
      <xdr:nvCxnSpPr>
        <xdr:cNvPr id="308" name="直線コネクタ 307"/>
        <xdr:cNvCxnSpPr/>
      </xdr:nvCxnSpPr>
      <xdr:spPr>
        <a:xfrm>
          <a:off x="3797300" y="1460481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116295</xdr:rowOff>
    </xdr:from>
    <xdr:to>
      <xdr:col>15</xdr:col>
      <xdr:colOff>101600</xdr:colOff>
      <xdr:row>85</xdr:row>
      <xdr:rowOff>46445</xdr:rowOff>
    </xdr:to>
    <xdr:sp macro="" textlink="">
      <xdr:nvSpPr>
        <xdr:cNvPr id="309" name="楕円 308"/>
        <xdr:cNvSpPr/>
      </xdr:nvSpPr>
      <xdr:spPr>
        <a:xfrm>
          <a:off x="28575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167095</xdr:rowOff>
    </xdr:from>
    <xdr:to>
      <xdr:col>19</xdr:col>
      <xdr:colOff>177800</xdr:colOff>
      <xdr:row>85</xdr:row>
      <xdr:rowOff>31569</xdr:rowOff>
    </xdr:to>
    <xdr:cxnSp macro="">
      <xdr:nvCxnSpPr>
        <xdr:cNvPr id="310" name="直線コネクタ 309"/>
        <xdr:cNvCxnSpPr/>
      </xdr:nvCxnSpPr>
      <xdr:spPr>
        <a:xfrm>
          <a:off x="2908300" y="145688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77107</xdr:rowOff>
    </xdr:from>
    <xdr:to>
      <xdr:col>10</xdr:col>
      <xdr:colOff>165100</xdr:colOff>
      <xdr:row>85</xdr:row>
      <xdr:rowOff>7257</xdr:rowOff>
    </xdr:to>
    <xdr:sp macro="" textlink="">
      <xdr:nvSpPr>
        <xdr:cNvPr id="311" name="楕円 310"/>
        <xdr:cNvSpPr/>
      </xdr:nvSpPr>
      <xdr:spPr>
        <a:xfrm>
          <a:off x="1968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127907</xdr:rowOff>
    </xdr:from>
    <xdr:to>
      <xdr:col>15</xdr:col>
      <xdr:colOff>50800</xdr:colOff>
      <xdr:row>84</xdr:row>
      <xdr:rowOff>167095</xdr:rowOff>
    </xdr:to>
    <xdr:cxnSp macro="">
      <xdr:nvCxnSpPr>
        <xdr:cNvPr id="312" name="直線コネクタ 311"/>
        <xdr:cNvCxnSpPr/>
      </xdr:nvCxnSpPr>
      <xdr:spPr>
        <a:xfrm>
          <a:off x="2019300" y="1452970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33020</xdr:rowOff>
    </xdr:from>
    <xdr:to>
      <xdr:col>6</xdr:col>
      <xdr:colOff>38100</xdr:colOff>
      <xdr:row>84</xdr:row>
      <xdr:rowOff>134620</xdr:rowOff>
    </xdr:to>
    <xdr:sp macro="" textlink="">
      <xdr:nvSpPr>
        <xdr:cNvPr id="313" name="楕円 312"/>
        <xdr:cNvSpPr/>
      </xdr:nvSpPr>
      <xdr:spPr>
        <a:xfrm>
          <a:off x="1079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83820</xdr:rowOff>
    </xdr:from>
    <xdr:to>
      <xdr:col>10</xdr:col>
      <xdr:colOff>114300</xdr:colOff>
      <xdr:row>84</xdr:row>
      <xdr:rowOff>127907</xdr:rowOff>
    </xdr:to>
    <xdr:cxnSp macro="">
      <xdr:nvCxnSpPr>
        <xdr:cNvPr id="314" name="直線コネクタ 313"/>
        <xdr:cNvCxnSpPr/>
      </xdr:nvCxnSpPr>
      <xdr:spPr>
        <a:xfrm>
          <a:off x="1130300" y="144856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15" name="n_1aveValue【公営住宅】&#10;有形固定資産減価償却率"/>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6" name="n_2aveValue【公営住宅】&#10;有形固定資産減価償却率"/>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7" name="n_3aveValue【公営住宅】&#10;有形固定資産減価償却率"/>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8"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73496</xdr:rowOff>
    </xdr:from>
    <xdr:ext cx="405111" cy="259045"/>
    <xdr:sp macro="" textlink="">
      <xdr:nvSpPr>
        <xdr:cNvPr id="319" name="n_1mainValue【公営住宅】&#10;有形固定資産減価償却率"/>
        <xdr:cNvSpPr txBox="1"/>
      </xdr:nvSpPr>
      <xdr:spPr>
        <a:xfrm>
          <a:off x="35820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37572</xdr:rowOff>
    </xdr:from>
    <xdr:ext cx="405111" cy="259045"/>
    <xdr:sp macro="" textlink="">
      <xdr:nvSpPr>
        <xdr:cNvPr id="320" name="n_2mainValue【公営住宅】&#10;有形固定資産減価償却率"/>
        <xdr:cNvSpPr txBox="1"/>
      </xdr:nvSpPr>
      <xdr:spPr>
        <a:xfrm>
          <a:off x="2705744" y="1461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169834</xdr:rowOff>
    </xdr:from>
    <xdr:ext cx="405111" cy="259045"/>
    <xdr:sp macro="" textlink="">
      <xdr:nvSpPr>
        <xdr:cNvPr id="321" name="n_3mainValue【公営住宅】&#10;有形固定資産減価償却率"/>
        <xdr:cNvSpPr txBox="1"/>
      </xdr:nvSpPr>
      <xdr:spPr>
        <a:xfrm>
          <a:off x="1816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125747</xdr:rowOff>
    </xdr:from>
    <xdr:ext cx="405111" cy="259045"/>
    <xdr:sp macro="" textlink="">
      <xdr:nvSpPr>
        <xdr:cNvPr id="322" name="n_4mainValue【公営住宅】&#10;有形固定資産減価償却率"/>
        <xdr:cNvSpPr txBox="1"/>
      </xdr:nvSpPr>
      <xdr:spPr>
        <a:xfrm>
          <a:off x="927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7" name="【公営住宅】&#10;一人当たり面積平均値テキスト"/>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27876</xdr:rowOff>
    </xdr:from>
    <xdr:to>
      <xdr:col>55</xdr:col>
      <xdr:colOff>50800</xdr:colOff>
      <xdr:row>84</xdr:row>
      <xdr:rowOff>129476</xdr:rowOff>
    </xdr:to>
    <xdr:sp macro="" textlink="">
      <xdr:nvSpPr>
        <xdr:cNvPr id="358" name="楕円 357"/>
        <xdr:cNvSpPr/>
      </xdr:nvSpPr>
      <xdr:spPr>
        <a:xfrm>
          <a:off x="10426700" y="144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6303</xdr:rowOff>
    </xdr:from>
    <xdr:ext cx="469744" cy="259045"/>
    <xdr:sp macro="" textlink="">
      <xdr:nvSpPr>
        <xdr:cNvPr id="359" name="【公営住宅】&#10;一人当たり面積該当値テキスト"/>
        <xdr:cNvSpPr txBox="1"/>
      </xdr:nvSpPr>
      <xdr:spPr>
        <a:xfrm>
          <a:off x="10515600" y="1440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27876</xdr:rowOff>
    </xdr:from>
    <xdr:to>
      <xdr:col>50</xdr:col>
      <xdr:colOff>165100</xdr:colOff>
      <xdr:row>84</xdr:row>
      <xdr:rowOff>129476</xdr:rowOff>
    </xdr:to>
    <xdr:sp macro="" textlink="">
      <xdr:nvSpPr>
        <xdr:cNvPr id="360" name="楕円 359"/>
        <xdr:cNvSpPr/>
      </xdr:nvSpPr>
      <xdr:spPr>
        <a:xfrm>
          <a:off x="9588500" y="144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78676</xdr:rowOff>
    </xdr:from>
    <xdr:to>
      <xdr:col>55</xdr:col>
      <xdr:colOff>0</xdr:colOff>
      <xdr:row>84</xdr:row>
      <xdr:rowOff>78676</xdr:rowOff>
    </xdr:to>
    <xdr:cxnSp macro="">
      <xdr:nvCxnSpPr>
        <xdr:cNvPr id="361" name="直線コネクタ 360"/>
        <xdr:cNvCxnSpPr/>
      </xdr:nvCxnSpPr>
      <xdr:spPr>
        <a:xfrm>
          <a:off x="9639300" y="14480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28448</xdr:rowOff>
    </xdr:from>
    <xdr:to>
      <xdr:col>46</xdr:col>
      <xdr:colOff>38100</xdr:colOff>
      <xdr:row>84</xdr:row>
      <xdr:rowOff>130048</xdr:rowOff>
    </xdr:to>
    <xdr:sp macro="" textlink="">
      <xdr:nvSpPr>
        <xdr:cNvPr id="362" name="楕円 361"/>
        <xdr:cNvSpPr/>
      </xdr:nvSpPr>
      <xdr:spPr>
        <a:xfrm>
          <a:off x="8699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78676</xdr:rowOff>
    </xdr:from>
    <xdr:to>
      <xdr:col>50</xdr:col>
      <xdr:colOff>114300</xdr:colOff>
      <xdr:row>84</xdr:row>
      <xdr:rowOff>79248</xdr:rowOff>
    </xdr:to>
    <xdr:cxnSp macro="">
      <xdr:nvCxnSpPr>
        <xdr:cNvPr id="363" name="直線コネクタ 362"/>
        <xdr:cNvCxnSpPr/>
      </xdr:nvCxnSpPr>
      <xdr:spPr>
        <a:xfrm flipV="1">
          <a:off x="8750300" y="1448047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29590</xdr:rowOff>
    </xdr:from>
    <xdr:to>
      <xdr:col>41</xdr:col>
      <xdr:colOff>101600</xdr:colOff>
      <xdr:row>84</xdr:row>
      <xdr:rowOff>131190</xdr:rowOff>
    </xdr:to>
    <xdr:sp macro="" textlink="">
      <xdr:nvSpPr>
        <xdr:cNvPr id="364" name="楕円 363"/>
        <xdr:cNvSpPr/>
      </xdr:nvSpPr>
      <xdr:spPr>
        <a:xfrm>
          <a:off x="7810500" y="144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79248</xdr:rowOff>
    </xdr:from>
    <xdr:to>
      <xdr:col>45</xdr:col>
      <xdr:colOff>177800</xdr:colOff>
      <xdr:row>84</xdr:row>
      <xdr:rowOff>80390</xdr:rowOff>
    </xdr:to>
    <xdr:cxnSp macro="">
      <xdr:nvCxnSpPr>
        <xdr:cNvPr id="365" name="直線コネクタ 364"/>
        <xdr:cNvCxnSpPr/>
      </xdr:nvCxnSpPr>
      <xdr:spPr>
        <a:xfrm flipV="1">
          <a:off x="7861300" y="1448104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30163</xdr:rowOff>
    </xdr:from>
    <xdr:to>
      <xdr:col>36</xdr:col>
      <xdr:colOff>165100</xdr:colOff>
      <xdr:row>84</xdr:row>
      <xdr:rowOff>131763</xdr:rowOff>
    </xdr:to>
    <xdr:sp macro="" textlink="">
      <xdr:nvSpPr>
        <xdr:cNvPr id="366" name="楕円 365"/>
        <xdr:cNvSpPr/>
      </xdr:nvSpPr>
      <xdr:spPr>
        <a:xfrm>
          <a:off x="6921500" y="144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80390</xdr:rowOff>
    </xdr:from>
    <xdr:to>
      <xdr:col>41</xdr:col>
      <xdr:colOff>50800</xdr:colOff>
      <xdr:row>84</xdr:row>
      <xdr:rowOff>80963</xdr:rowOff>
    </xdr:to>
    <xdr:cxnSp macro="">
      <xdr:nvCxnSpPr>
        <xdr:cNvPr id="367" name="直線コネクタ 366"/>
        <xdr:cNvCxnSpPr/>
      </xdr:nvCxnSpPr>
      <xdr:spPr>
        <a:xfrm flipV="1">
          <a:off x="6972300" y="14482190"/>
          <a:ext cx="8890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8" name="n_1aveValue【公営住宅】&#10;一人当たり面積"/>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9" name="n_2aveValue【公営住宅】&#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0" name="n_3aveValue【公営住宅】&#10;一人当たり面積"/>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71" name="n_4aveValue【公営住宅】&#10;一人当たり面積"/>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120603</xdr:rowOff>
    </xdr:from>
    <xdr:ext cx="469744" cy="259045"/>
    <xdr:sp macro="" textlink="">
      <xdr:nvSpPr>
        <xdr:cNvPr id="372" name="n_1mainValue【公営住宅】&#10;一人当たり面積"/>
        <xdr:cNvSpPr txBox="1"/>
      </xdr:nvSpPr>
      <xdr:spPr>
        <a:xfrm>
          <a:off x="9391727" y="1452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121175</xdr:rowOff>
    </xdr:from>
    <xdr:ext cx="469744" cy="259045"/>
    <xdr:sp macro="" textlink="">
      <xdr:nvSpPr>
        <xdr:cNvPr id="373" name="n_2mainValue【公営住宅】&#10;一人当たり面積"/>
        <xdr:cNvSpPr txBox="1"/>
      </xdr:nvSpPr>
      <xdr:spPr>
        <a:xfrm>
          <a:off x="8515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122317</xdr:rowOff>
    </xdr:from>
    <xdr:ext cx="469744" cy="259045"/>
    <xdr:sp macro="" textlink="">
      <xdr:nvSpPr>
        <xdr:cNvPr id="374" name="n_3mainValue【公営住宅】&#10;一人当たり面積"/>
        <xdr:cNvSpPr txBox="1"/>
      </xdr:nvSpPr>
      <xdr:spPr>
        <a:xfrm>
          <a:off x="7626427" y="1452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122890</xdr:rowOff>
    </xdr:from>
    <xdr:ext cx="469744" cy="259045"/>
    <xdr:sp macro="" textlink="">
      <xdr:nvSpPr>
        <xdr:cNvPr id="375" name="n_4mainValue【公営住宅】&#10;一人当たり面積"/>
        <xdr:cNvSpPr txBox="1"/>
      </xdr:nvSpPr>
      <xdr:spPr>
        <a:xfrm>
          <a:off x="6737427" y="1452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6" name="直線コネクタ 415"/>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7"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8" name="直線コネクタ 417"/>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9"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20" name="直線コネクタ 419"/>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21"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2" name="フローチャート: 判断 421"/>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3" name="フローチャート: 判断 422"/>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4" name="フローチャート: 判断 423"/>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25" name="フローチャート: 判断 424"/>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6" name="フローチャート: 判断 425"/>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147320</xdr:rowOff>
    </xdr:from>
    <xdr:to>
      <xdr:col>85</xdr:col>
      <xdr:colOff>177800</xdr:colOff>
      <xdr:row>33</xdr:row>
      <xdr:rowOff>77470</xdr:rowOff>
    </xdr:to>
    <xdr:sp macro="" textlink="">
      <xdr:nvSpPr>
        <xdr:cNvPr id="432" name="楕円 431"/>
        <xdr:cNvSpPr/>
      </xdr:nvSpPr>
      <xdr:spPr>
        <a:xfrm>
          <a:off x="16268700" y="56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100347</xdr:rowOff>
    </xdr:from>
    <xdr:ext cx="405111" cy="259045"/>
    <xdr:sp macro="" textlink="">
      <xdr:nvSpPr>
        <xdr:cNvPr id="433" name="【認定こども園・幼稚園・保育所】&#10;有形固定資産減価償却率該当値テキスト"/>
        <xdr:cNvSpPr txBox="1"/>
      </xdr:nvSpPr>
      <xdr:spPr>
        <a:xfrm>
          <a:off x="16357600" y="558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17780</xdr:rowOff>
    </xdr:from>
    <xdr:to>
      <xdr:col>81</xdr:col>
      <xdr:colOff>101600</xdr:colOff>
      <xdr:row>34</xdr:row>
      <xdr:rowOff>119380</xdr:rowOff>
    </xdr:to>
    <xdr:sp macro="" textlink="">
      <xdr:nvSpPr>
        <xdr:cNvPr id="434" name="楕円 433"/>
        <xdr:cNvSpPr/>
      </xdr:nvSpPr>
      <xdr:spPr>
        <a:xfrm>
          <a:off x="15430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26670</xdr:rowOff>
    </xdr:from>
    <xdr:to>
      <xdr:col>85</xdr:col>
      <xdr:colOff>127000</xdr:colOff>
      <xdr:row>34</xdr:row>
      <xdr:rowOff>68580</xdr:rowOff>
    </xdr:to>
    <xdr:cxnSp macro="">
      <xdr:nvCxnSpPr>
        <xdr:cNvPr id="435" name="直線コネクタ 434"/>
        <xdr:cNvCxnSpPr/>
      </xdr:nvCxnSpPr>
      <xdr:spPr>
        <a:xfrm flipV="1">
          <a:off x="15481300" y="56845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67310</xdr:rowOff>
    </xdr:from>
    <xdr:to>
      <xdr:col>76</xdr:col>
      <xdr:colOff>165100</xdr:colOff>
      <xdr:row>40</xdr:row>
      <xdr:rowOff>168910</xdr:rowOff>
    </xdr:to>
    <xdr:sp macro="" textlink="">
      <xdr:nvSpPr>
        <xdr:cNvPr id="436" name="楕円 435"/>
        <xdr:cNvSpPr/>
      </xdr:nvSpPr>
      <xdr:spPr>
        <a:xfrm>
          <a:off x="14541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68580</xdr:rowOff>
    </xdr:from>
    <xdr:to>
      <xdr:col>81</xdr:col>
      <xdr:colOff>50800</xdr:colOff>
      <xdr:row>40</xdr:row>
      <xdr:rowOff>118110</xdr:rowOff>
    </xdr:to>
    <xdr:cxnSp macro="">
      <xdr:nvCxnSpPr>
        <xdr:cNvPr id="437" name="直線コネクタ 436"/>
        <xdr:cNvCxnSpPr/>
      </xdr:nvCxnSpPr>
      <xdr:spPr>
        <a:xfrm flipV="1">
          <a:off x="14592300" y="5897880"/>
          <a:ext cx="889000" cy="107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67310</xdr:rowOff>
    </xdr:from>
    <xdr:to>
      <xdr:col>72</xdr:col>
      <xdr:colOff>38100</xdr:colOff>
      <xdr:row>41</xdr:row>
      <xdr:rowOff>168910</xdr:rowOff>
    </xdr:to>
    <xdr:sp macro="" textlink="">
      <xdr:nvSpPr>
        <xdr:cNvPr id="438" name="楕円 437"/>
        <xdr:cNvSpPr/>
      </xdr:nvSpPr>
      <xdr:spPr>
        <a:xfrm>
          <a:off x="13652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118110</xdr:rowOff>
    </xdr:from>
    <xdr:to>
      <xdr:col>76</xdr:col>
      <xdr:colOff>114300</xdr:colOff>
      <xdr:row>41</xdr:row>
      <xdr:rowOff>118110</xdr:rowOff>
    </xdr:to>
    <xdr:cxnSp macro="">
      <xdr:nvCxnSpPr>
        <xdr:cNvPr id="439" name="直線コネクタ 438"/>
        <xdr:cNvCxnSpPr/>
      </xdr:nvCxnSpPr>
      <xdr:spPr>
        <a:xfrm flipV="1">
          <a:off x="13703300" y="697611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128270</xdr:rowOff>
    </xdr:from>
    <xdr:to>
      <xdr:col>67</xdr:col>
      <xdr:colOff>101600</xdr:colOff>
      <xdr:row>42</xdr:row>
      <xdr:rowOff>58420</xdr:rowOff>
    </xdr:to>
    <xdr:sp macro="" textlink="">
      <xdr:nvSpPr>
        <xdr:cNvPr id="440" name="楕円 439"/>
        <xdr:cNvSpPr/>
      </xdr:nvSpPr>
      <xdr:spPr>
        <a:xfrm>
          <a:off x="12763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118110</xdr:rowOff>
    </xdr:from>
    <xdr:to>
      <xdr:col>71</xdr:col>
      <xdr:colOff>177800</xdr:colOff>
      <xdr:row>42</xdr:row>
      <xdr:rowOff>7620</xdr:rowOff>
    </xdr:to>
    <xdr:cxnSp macro="">
      <xdr:nvCxnSpPr>
        <xdr:cNvPr id="441" name="直線コネクタ 440"/>
        <xdr:cNvCxnSpPr/>
      </xdr:nvCxnSpPr>
      <xdr:spPr>
        <a:xfrm flipV="1">
          <a:off x="12814300" y="7147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42" name="n_1aveValue【認定こども園・幼稚園・保育所】&#10;有形固定資産減価償却率"/>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3"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44" name="n_3aveValue【認定こども園・幼稚園・保育所】&#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45"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135907</xdr:rowOff>
    </xdr:from>
    <xdr:ext cx="405111" cy="259045"/>
    <xdr:sp macro="" textlink="">
      <xdr:nvSpPr>
        <xdr:cNvPr id="446" name="n_1mainValue【認定こども園・幼稚園・保育所】&#10;有形固定資産減価償却率"/>
        <xdr:cNvSpPr txBox="1"/>
      </xdr:nvSpPr>
      <xdr:spPr>
        <a:xfrm>
          <a:off x="15266044"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160037</xdr:rowOff>
    </xdr:from>
    <xdr:ext cx="405111" cy="259045"/>
    <xdr:sp macro="" textlink="">
      <xdr:nvSpPr>
        <xdr:cNvPr id="447" name="n_2mainValue【認定こども園・幼稚園・保育所】&#10;有形固定資産減価償却率"/>
        <xdr:cNvSpPr txBox="1"/>
      </xdr:nvSpPr>
      <xdr:spPr>
        <a:xfrm>
          <a:off x="143897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160037</xdr:rowOff>
    </xdr:from>
    <xdr:ext cx="405111" cy="259045"/>
    <xdr:sp macro="" textlink="">
      <xdr:nvSpPr>
        <xdr:cNvPr id="448" name="n_3mainValue【認定こども園・幼稚園・保育所】&#10;有形固定資産減価償却率"/>
        <xdr:cNvSpPr txBox="1"/>
      </xdr:nvSpPr>
      <xdr:spPr>
        <a:xfrm>
          <a:off x="13500744"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49547</xdr:rowOff>
    </xdr:from>
    <xdr:ext cx="405111" cy="259045"/>
    <xdr:sp macro="" textlink="">
      <xdr:nvSpPr>
        <xdr:cNvPr id="449" name="n_4mainValue【認定こども園・幼稚園・保育所】&#10;有形固定資産減価償却率"/>
        <xdr:cNvSpPr txBox="1"/>
      </xdr:nvSpPr>
      <xdr:spPr>
        <a:xfrm>
          <a:off x="12611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71" name="直線コネクタ 470"/>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2"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3" name="直線コネクタ 472"/>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74"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75" name="直線コネクタ 474"/>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476" name="【認定こども園・幼稚園・保育所】&#10;一人当たり面積平均値テキスト"/>
        <xdr:cNvSpPr txBox="1"/>
      </xdr:nvSpPr>
      <xdr:spPr>
        <a:xfrm>
          <a:off x="221996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7" name="フローチャート: 判断 476"/>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8" name="フローチャート: 判断 477"/>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9" name="フローチャート: 判断 478"/>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80" name="フローチャート: 判断 479"/>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81" name="フローチャート: 判断 480"/>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130556</xdr:rowOff>
    </xdr:from>
    <xdr:to>
      <xdr:col>116</xdr:col>
      <xdr:colOff>114300</xdr:colOff>
      <xdr:row>41</xdr:row>
      <xdr:rowOff>60706</xdr:rowOff>
    </xdr:to>
    <xdr:sp macro="" textlink="">
      <xdr:nvSpPr>
        <xdr:cNvPr id="487" name="楕円 486"/>
        <xdr:cNvSpPr/>
      </xdr:nvSpPr>
      <xdr:spPr>
        <a:xfrm>
          <a:off x="221107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45483</xdr:rowOff>
    </xdr:from>
    <xdr:ext cx="469744" cy="259045"/>
    <xdr:sp macro="" textlink="">
      <xdr:nvSpPr>
        <xdr:cNvPr id="488" name="【認定こども園・幼稚園・保育所】&#10;一人当たり面積該当値テキスト"/>
        <xdr:cNvSpPr txBox="1"/>
      </xdr:nvSpPr>
      <xdr:spPr>
        <a:xfrm>
          <a:off x="2219960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61976</xdr:rowOff>
    </xdr:from>
    <xdr:to>
      <xdr:col>112</xdr:col>
      <xdr:colOff>38100</xdr:colOff>
      <xdr:row>40</xdr:row>
      <xdr:rowOff>163576</xdr:rowOff>
    </xdr:to>
    <xdr:sp macro="" textlink="">
      <xdr:nvSpPr>
        <xdr:cNvPr id="489" name="楕円 488"/>
        <xdr:cNvSpPr/>
      </xdr:nvSpPr>
      <xdr:spPr>
        <a:xfrm>
          <a:off x="21272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112776</xdr:rowOff>
    </xdr:from>
    <xdr:to>
      <xdr:col>116</xdr:col>
      <xdr:colOff>63500</xdr:colOff>
      <xdr:row>41</xdr:row>
      <xdr:rowOff>9906</xdr:rowOff>
    </xdr:to>
    <xdr:cxnSp macro="">
      <xdr:nvCxnSpPr>
        <xdr:cNvPr id="490" name="直線コネクタ 489"/>
        <xdr:cNvCxnSpPr/>
      </xdr:nvCxnSpPr>
      <xdr:spPr>
        <a:xfrm>
          <a:off x="21323300" y="69707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123698</xdr:rowOff>
    </xdr:from>
    <xdr:to>
      <xdr:col>107</xdr:col>
      <xdr:colOff>101600</xdr:colOff>
      <xdr:row>41</xdr:row>
      <xdr:rowOff>53848</xdr:rowOff>
    </xdr:to>
    <xdr:sp macro="" textlink="">
      <xdr:nvSpPr>
        <xdr:cNvPr id="491" name="楕円 490"/>
        <xdr:cNvSpPr/>
      </xdr:nvSpPr>
      <xdr:spPr>
        <a:xfrm>
          <a:off x="20383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112776</xdr:rowOff>
    </xdr:from>
    <xdr:to>
      <xdr:col>111</xdr:col>
      <xdr:colOff>177800</xdr:colOff>
      <xdr:row>41</xdr:row>
      <xdr:rowOff>3048</xdr:rowOff>
    </xdr:to>
    <xdr:cxnSp macro="">
      <xdr:nvCxnSpPr>
        <xdr:cNvPr id="492" name="直線コネクタ 491"/>
        <xdr:cNvCxnSpPr/>
      </xdr:nvCxnSpPr>
      <xdr:spPr>
        <a:xfrm flipV="1">
          <a:off x="20434300" y="697077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123698</xdr:rowOff>
    </xdr:from>
    <xdr:to>
      <xdr:col>102</xdr:col>
      <xdr:colOff>165100</xdr:colOff>
      <xdr:row>41</xdr:row>
      <xdr:rowOff>53848</xdr:rowOff>
    </xdr:to>
    <xdr:sp macro="" textlink="">
      <xdr:nvSpPr>
        <xdr:cNvPr id="493" name="楕円 492"/>
        <xdr:cNvSpPr/>
      </xdr:nvSpPr>
      <xdr:spPr>
        <a:xfrm>
          <a:off x="19494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3048</xdr:rowOff>
    </xdr:from>
    <xdr:to>
      <xdr:col>107</xdr:col>
      <xdr:colOff>50800</xdr:colOff>
      <xdr:row>41</xdr:row>
      <xdr:rowOff>3048</xdr:rowOff>
    </xdr:to>
    <xdr:cxnSp macro="">
      <xdr:nvCxnSpPr>
        <xdr:cNvPr id="494" name="直線コネクタ 493"/>
        <xdr:cNvCxnSpPr/>
      </xdr:nvCxnSpPr>
      <xdr:spPr>
        <a:xfrm>
          <a:off x="19545300" y="703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105410</xdr:rowOff>
    </xdr:from>
    <xdr:to>
      <xdr:col>98</xdr:col>
      <xdr:colOff>38100</xdr:colOff>
      <xdr:row>41</xdr:row>
      <xdr:rowOff>35560</xdr:rowOff>
    </xdr:to>
    <xdr:sp macro="" textlink="">
      <xdr:nvSpPr>
        <xdr:cNvPr id="495" name="楕円 494"/>
        <xdr:cNvSpPr/>
      </xdr:nvSpPr>
      <xdr:spPr>
        <a:xfrm>
          <a:off x="18605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156210</xdr:rowOff>
    </xdr:from>
    <xdr:to>
      <xdr:col>102</xdr:col>
      <xdr:colOff>114300</xdr:colOff>
      <xdr:row>41</xdr:row>
      <xdr:rowOff>3048</xdr:rowOff>
    </xdr:to>
    <xdr:cxnSp macro="">
      <xdr:nvCxnSpPr>
        <xdr:cNvPr id="496" name="直線コネクタ 495"/>
        <xdr:cNvCxnSpPr/>
      </xdr:nvCxnSpPr>
      <xdr:spPr>
        <a:xfrm>
          <a:off x="18656300" y="701421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497" name="n_1aveValue【認定こども園・幼稚園・保育所】&#10;一人当たり面積"/>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8"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499" name="n_3aveValue【認定こども園・幼稚園・保育所】&#10;一人当たり面積"/>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500" name="n_4aveValue【認定こども園・幼稚園・保育所】&#10;一人当たり面積"/>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154703</xdr:rowOff>
    </xdr:from>
    <xdr:ext cx="469744" cy="259045"/>
    <xdr:sp macro="" textlink="">
      <xdr:nvSpPr>
        <xdr:cNvPr id="501" name="n_1mainValue【認定こども園・幼稚園・保育所】&#10;一人当たり面積"/>
        <xdr:cNvSpPr txBox="1"/>
      </xdr:nvSpPr>
      <xdr:spPr>
        <a:xfrm>
          <a:off x="21075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44975</xdr:rowOff>
    </xdr:from>
    <xdr:ext cx="469744" cy="259045"/>
    <xdr:sp macro="" textlink="">
      <xdr:nvSpPr>
        <xdr:cNvPr id="502" name="n_2mainValue【認定こども園・幼稚園・保育所】&#10;一人当たり面積"/>
        <xdr:cNvSpPr txBox="1"/>
      </xdr:nvSpPr>
      <xdr:spPr>
        <a:xfrm>
          <a:off x="20199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44975</xdr:rowOff>
    </xdr:from>
    <xdr:ext cx="469744" cy="259045"/>
    <xdr:sp macro="" textlink="">
      <xdr:nvSpPr>
        <xdr:cNvPr id="503" name="n_3mainValue【認定こども園・幼稚園・保育所】&#10;一人当たり面積"/>
        <xdr:cNvSpPr txBox="1"/>
      </xdr:nvSpPr>
      <xdr:spPr>
        <a:xfrm>
          <a:off x="19310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26687</xdr:rowOff>
    </xdr:from>
    <xdr:ext cx="469744" cy="259045"/>
    <xdr:sp macro="" textlink="">
      <xdr:nvSpPr>
        <xdr:cNvPr id="504" name="n_4mainValue【認定こども園・幼稚園・保育所】&#10;一人当たり面積"/>
        <xdr:cNvSpPr txBox="1"/>
      </xdr:nvSpPr>
      <xdr:spPr>
        <a:xfrm>
          <a:off x="18421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5" name="テキスト ボックス 5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8" name="直線コネクタ 527"/>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9"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30" name="直線コネクタ 529"/>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31"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32" name="直線コネクタ 531"/>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33" name="【学校施設】&#10;有形固定資産減価償却率平均値テキスト"/>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4" name="フローチャート: 判断 533"/>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35" name="フローチャート: 判断 534"/>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6" name="フローチャート: 判断 535"/>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7" name="フローチャート: 判断 536"/>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38" name="フローチャート: 判断 537"/>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13970</xdr:rowOff>
    </xdr:from>
    <xdr:to>
      <xdr:col>85</xdr:col>
      <xdr:colOff>177800</xdr:colOff>
      <xdr:row>63</xdr:row>
      <xdr:rowOff>115570</xdr:rowOff>
    </xdr:to>
    <xdr:sp macro="" textlink="">
      <xdr:nvSpPr>
        <xdr:cNvPr id="544" name="楕円 543"/>
        <xdr:cNvSpPr/>
      </xdr:nvSpPr>
      <xdr:spPr>
        <a:xfrm>
          <a:off x="16268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163847</xdr:rowOff>
    </xdr:from>
    <xdr:ext cx="405111" cy="259045"/>
    <xdr:sp macro="" textlink="">
      <xdr:nvSpPr>
        <xdr:cNvPr id="545" name="【学校施設】&#10;有形固定資産減価償却率該当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55880</xdr:rowOff>
    </xdr:from>
    <xdr:to>
      <xdr:col>81</xdr:col>
      <xdr:colOff>101600</xdr:colOff>
      <xdr:row>63</xdr:row>
      <xdr:rowOff>157480</xdr:rowOff>
    </xdr:to>
    <xdr:sp macro="" textlink="">
      <xdr:nvSpPr>
        <xdr:cNvPr id="546" name="楕円 545"/>
        <xdr:cNvSpPr/>
      </xdr:nvSpPr>
      <xdr:spPr>
        <a:xfrm>
          <a:off x="15430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64770</xdr:rowOff>
    </xdr:from>
    <xdr:to>
      <xdr:col>85</xdr:col>
      <xdr:colOff>127000</xdr:colOff>
      <xdr:row>63</xdr:row>
      <xdr:rowOff>106680</xdr:rowOff>
    </xdr:to>
    <xdr:cxnSp macro="">
      <xdr:nvCxnSpPr>
        <xdr:cNvPr id="547" name="直線コネクタ 546"/>
        <xdr:cNvCxnSpPr/>
      </xdr:nvCxnSpPr>
      <xdr:spPr>
        <a:xfrm flipV="1">
          <a:off x="15481300" y="108661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27305</xdr:rowOff>
    </xdr:from>
    <xdr:to>
      <xdr:col>76</xdr:col>
      <xdr:colOff>165100</xdr:colOff>
      <xdr:row>63</xdr:row>
      <xdr:rowOff>128905</xdr:rowOff>
    </xdr:to>
    <xdr:sp macro="" textlink="">
      <xdr:nvSpPr>
        <xdr:cNvPr id="548" name="楕円 547"/>
        <xdr:cNvSpPr/>
      </xdr:nvSpPr>
      <xdr:spPr>
        <a:xfrm>
          <a:off x="145415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78105</xdr:rowOff>
    </xdr:from>
    <xdr:to>
      <xdr:col>81</xdr:col>
      <xdr:colOff>50800</xdr:colOff>
      <xdr:row>63</xdr:row>
      <xdr:rowOff>106680</xdr:rowOff>
    </xdr:to>
    <xdr:cxnSp macro="">
      <xdr:nvCxnSpPr>
        <xdr:cNvPr id="549" name="直線コネクタ 548"/>
        <xdr:cNvCxnSpPr/>
      </xdr:nvCxnSpPr>
      <xdr:spPr>
        <a:xfrm>
          <a:off x="14592300" y="108794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12065</xdr:rowOff>
    </xdr:from>
    <xdr:to>
      <xdr:col>72</xdr:col>
      <xdr:colOff>38100</xdr:colOff>
      <xdr:row>63</xdr:row>
      <xdr:rowOff>113665</xdr:rowOff>
    </xdr:to>
    <xdr:sp macro="" textlink="">
      <xdr:nvSpPr>
        <xdr:cNvPr id="550" name="楕円 549"/>
        <xdr:cNvSpPr/>
      </xdr:nvSpPr>
      <xdr:spPr>
        <a:xfrm>
          <a:off x="136525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62865</xdr:rowOff>
    </xdr:from>
    <xdr:to>
      <xdr:col>76</xdr:col>
      <xdr:colOff>114300</xdr:colOff>
      <xdr:row>63</xdr:row>
      <xdr:rowOff>78105</xdr:rowOff>
    </xdr:to>
    <xdr:cxnSp macro="">
      <xdr:nvCxnSpPr>
        <xdr:cNvPr id="551" name="直線コネクタ 550"/>
        <xdr:cNvCxnSpPr/>
      </xdr:nvCxnSpPr>
      <xdr:spPr>
        <a:xfrm>
          <a:off x="13703300" y="108642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156845</xdr:rowOff>
    </xdr:from>
    <xdr:to>
      <xdr:col>67</xdr:col>
      <xdr:colOff>101600</xdr:colOff>
      <xdr:row>63</xdr:row>
      <xdr:rowOff>86995</xdr:rowOff>
    </xdr:to>
    <xdr:sp macro="" textlink="">
      <xdr:nvSpPr>
        <xdr:cNvPr id="552" name="楕円 551"/>
        <xdr:cNvSpPr/>
      </xdr:nvSpPr>
      <xdr:spPr>
        <a:xfrm>
          <a:off x="12763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36195</xdr:rowOff>
    </xdr:from>
    <xdr:to>
      <xdr:col>71</xdr:col>
      <xdr:colOff>177800</xdr:colOff>
      <xdr:row>63</xdr:row>
      <xdr:rowOff>62865</xdr:rowOff>
    </xdr:to>
    <xdr:cxnSp macro="">
      <xdr:nvCxnSpPr>
        <xdr:cNvPr id="553" name="直線コネクタ 552"/>
        <xdr:cNvCxnSpPr/>
      </xdr:nvCxnSpPr>
      <xdr:spPr>
        <a:xfrm>
          <a:off x="12814300" y="108375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54" name="n_1aveValue【学校施設】&#10;有形固定資産減価償却率"/>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55" name="n_2aveValue【学校施設】&#10;有形固定資産減価償却率"/>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56" name="n_3aveValue【学校施設】&#10;有形固定資産減価償却率"/>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57" name="n_4aveValue【学校施設】&#10;有形固定資産減価償却率"/>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148607</xdr:rowOff>
    </xdr:from>
    <xdr:ext cx="405111" cy="259045"/>
    <xdr:sp macro="" textlink="">
      <xdr:nvSpPr>
        <xdr:cNvPr id="558" name="n_1mainValue【学校施設】&#10;有形固定資産減価償却率"/>
        <xdr:cNvSpPr txBox="1"/>
      </xdr:nvSpPr>
      <xdr:spPr>
        <a:xfrm>
          <a:off x="15266044"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120032</xdr:rowOff>
    </xdr:from>
    <xdr:ext cx="405111" cy="259045"/>
    <xdr:sp macro="" textlink="">
      <xdr:nvSpPr>
        <xdr:cNvPr id="559" name="n_2mainValue【学校施設】&#10;有形固定資産減価償却率"/>
        <xdr:cNvSpPr txBox="1"/>
      </xdr:nvSpPr>
      <xdr:spPr>
        <a:xfrm>
          <a:off x="14389744"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104792</xdr:rowOff>
    </xdr:from>
    <xdr:ext cx="405111" cy="259045"/>
    <xdr:sp macro="" textlink="">
      <xdr:nvSpPr>
        <xdr:cNvPr id="560" name="n_3mainValue【学校施設】&#10;有形固定資産減価償却率"/>
        <xdr:cNvSpPr txBox="1"/>
      </xdr:nvSpPr>
      <xdr:spPr>
        <a:xfrm>
          <a:off x="13500744"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78122</xdr:rowOff>
    </xdr:from>
    <xdr:ext cx="405111" cy="259045"/>
    <xdr:sp macro="" textlink="">
      <xdr:nvSpPr>
        <xdr:cNvPr id="561" name="n_4mainValue【学校施設】&#10;有形固定資産減価償却率"/>
        <xdr:cNvSpPr txBox="1"/>
      </xdr:nvSpPr>
      <xdr:spPr>
        <a:xfrm>
          <a:off x="12611744"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1" name="テキスト ボックス 58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3" name="テキスト ボックス 58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7" name="直線コネクタ 586"/>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8"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9" name="直線コネクタ 588"/>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90"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91" name="直線コネクタ 590"/>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92"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93" name="フローチャート: 判断 592"/>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94" name="フローチャート: 判断 593"/>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95" name="フローチャート: 判断 594"/>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6" name="フローチャート: 判断 595"/>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97" name="フローチャート: 判断 596"/>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97246</xdr:rowOff>
    </xdr:from>
    <xdr:to>
      <xdr:col>116</xdr:col>
      <xdr:colOff>114300</xdr:colOff>
      <xdr:row>64</xdr:row>
      <xdr:rowOff>27396</xdr:rowOff>
    </xdr:to>
    <xdr:sp macro="" textlink="">
      <xdr:nvSpPr>
        <xdr:cNvPr id="603" name="楕円 602"/>
        <xdr:cNvSpPr/>
      </xdr:nvSpPr>
      <xdr:spPr>
        <a:xfrm>
          <a:off x="22110700" y="1089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12173</xdr:rowOff>
    </xdr:from>
    <xdr:ext cx="469744" cy="259045"/>
    <xdr:sp macro="" textlink="">
      <xdr:nvSpPr>
        <xdr:cNvPr id="604" name="【学校施設】&#10;一人当たり面積該当値テキスト"/>
        <xdr:cNvSpPr txBox="1"/>
      </xdr:nvSpPr>
      <xdr:spPr>
        <a:xfrm>
          <a:off x="22199600" y="1081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97899</xdr:rowOff>
    </xdr:from>
    <xdr:to>
      <xdr:col>112</xdr:col>
      <xdr:colOff>38100</xdr:colOff>
      <xdr:row>64</xdr:row>
      <xdr:rowOff>28049</xdr:rowOff>
    </xdr:to>
    <xdr:sp macro="" textlink="">
      <xdr:nvSpPr>
        <xdr:cNvPr id="605" name="楕円 604"/>
        <xdr:cNvSpPr/>
      </xdr:nvSpPr>
      <xdr:spPr>
        <a:xfrm>
          <a:off x="21272500" y="108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148046</xdr:rowOff>
    </xdr:from>
    <xdr:to>
      <xdr:col>116</xdr:col>
      <xdr:colOff>63500</xdr:colOff>
      <xdr:row>63</xdr:row>
      <xdr:rowOff>148699</xdr:rowOff>
    </xdr:to>
    <xdr:cxnSp macro="">
      <xdr:nvCxnSpPr>
        <xdr:cNvPr id="606" name="直線コネクタ 605"/>
        <xdr:cNvCxnSpPr/>
      </xdr:nvCxnSpPr>
      <xdr:spPr>
        <a:xfrm flipV="1">
          <a:off x="21323300" y="10949396"/>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98552</xdr:rowOff>
    </xdr:from>
    <xdr:to>
      <xdr:col>107</xdr:col>
      <xdr:colOff>101600</xdr:colOff>
      <xdr:row>64</xdr:row>
      <xdr:rowOff>28702</xdr:rowOff>
    </xdr:to>
    <xdr:sp macro="" textlink="">
      <xdr:nvSpPr>
        <xdr:cNvPr id="607" name="楕円 606"/>
        <xdr:cNvSpPr/>
      </xdr:nvSpPr>
      <xdr:spPr>
        <a:xfrm>
          <a:off x="20383500" y="108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148699</xdr:rowOff>
    </xdr:from>
    <xdr:to>
      <xdr:col>111</xdr:col>
      <xdr:colOff>177800</xdr:colOff>
      <xdr:row>63</xdr:row>
      <xdr:rowOff>149352</xdr:rowOff>
    </xdr:to>
    <xdr:cxnSp macro="">
      <xdr:nvCxnSpPr>
        <xdr:cNvPr id="608" name="直線コネクタ 607"/>
        <xdr:cNvCxnSpPr/>
      </xdr:nvCxnSpPr>
      <xdr:spPr>
        <a:xfrm flipV="1">
          <a:off x="20434300" y="1095004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99205</xdr:rowOff>
    </xdr:from>
    <xdr:to>
      <xdr:col>102</xdr:col>
      <xdr:colOff>165100</xdr:colOff>
      <xdr:row>64</xdr:row>
      <xdr:rowOff>29355</xdr:rowOff>
    </xdr:to>
    <xdr:sp macro="" textlink="">
      <xdr:nvSpPr>
        <xdr:cNvPr id="609" name="楕円 608"/>
        <xdr:cNvSpPr/>
      </xdr:nvSpPr>
      <xdr:spPr>
        <a:xfrm>
          <a:off x="19494500" y="109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149352</xdr:rowOff>
    </xdr:from>
    <xdr:to>
      <xdr:col>107</xdr:col>
      <xdr:colOff>50800</xdr:colOff>
      <xdr:row>63</xdr:row>
      <xdr:rowOff>150005</xdr:rowOff>
    </xdr:to>
    <xdr:cxnSp macro="">
      <xdr:nvCxnSpPr>
        <xdr:cNvPr id="610" name="直線コネクタ 609"/>
        <xdr:cNvCxnSpPr/>
      </xdr:nvCxnSpPr>
      <xdr:spPr>
        <a:xfrm flipV="1">
          <a:off x="19545300" y="1095070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88211</xdr:rowOff>
    </xdr:from>
    <xdr:to>
      <xdr:col>98</xdr:col>
      <xdr:colOff>38100</xdr:colOff>
      <xdr:row>64</xdr:row>
      <xdr:rowOff>18361</xdr:rowOff>
    </xdr:to>
    <xdr:sp macro="" textlink="">
      <xdr:nvSpPr>
        <xdr:cNvPr id="611" name="楕円 610"/>
        <xdr:cNvSpPr/>
      </xdr:nvSpPr>
      <xdr:spPr>
        <a:xfrm>
          <a:off x="18605500" y="108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139011</xdr:rowOff>
    </xdr:from>
    <xdr:to>
      <xdr:col>102</xdr:col>
      <xdr:colOff>114300</xdr:colOff>
      <xdr:row>63</xdr:row>
      <xdr:rowOff>150005</xdr:rowOff>
    </xdr:to>
    <xdr:cxnSp macro="">
      <xdr:nvCxnSpPr>
        <xdr:cNvPr id="612" name="直線コネクタ 611"/>
        <xdr:cNvCxnSpPr/>
      </xdr:nvCxnSpPr>
      <xdr:spPr>
        <a:xfrm>
          <a:off x="18656300" y="10940361"/>
          <a:ext cx="889000" cy="1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613" name="n_1aveValue【学校施設】&#10;一人当たり面積"/>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614" name="n_2aveValue【学校施設】&#10;一人当たり面積"/>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615" name="n_3aveValue【学校施設】&#10;一人当たり面積"/>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616" name="n_4aveValue【学校施設】&#10;一人当たり面積"/>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19176</xdr:rowOff>
    </xdr:from>
    <xdr:ext cx="469744" cy="259045"/>
    <xdr:sp macro="" textlink="">
      <xdr:nvSpPr>
        <xdr:cNvPr id="617" name="n_1mainValue【学校施設】&#10;一人当たり面積"/>
        <xdr:cNvSpPr txBox="1"/>
      </xdr:nvSpPr>
      <xdr:spPr>
        <a:xfrm>
          <a:off x="21075727" y="1099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19829</xdr:rowOff>
    </xdr:from>
    <xdr:ext cx="469744" cy="259045"/>
    <xdr:sp macro="" textlink="">
      <xdr:nvSpPr>
        <xdr:cNvPr id="618" name="n_2mainValue【学校施設】&#10;一人当たり面積"/>
        <xdr:cNvSpPr txBox="1"/>
      </xdr:nvSpPr>
      <xdr:spPr>
        <a:xfrm>
          <a:off x="20199427"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20482</xdr:rowOff>
    </xdr:from>
    <xdr:ext cx="469744" cy="259045"/>
    <xdr:sp macro="" textlink="">
      <xdr:nvSpPr>
        <xdr:cNvPr id="619" name="n_3mainValue【学校施設】&#10;一人当たり面積"/>
        <xdr:cNvSpPr txBox="1"/>
      </xdr:nvSpPr>
      <xdr:spPr>
        <a:xfrm>
          <a:off x="19310427" y="109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9488</xdr:rowOff>
    </xdr:from>
    <xdr:ext cx="469744" cy="259045"/>
    <xdr:sp macro="" textlink="">
      <xdr:nvSpPr>
        <xdr:cNvPr id="620" name="n_4mainValue【学校施設】&#10;一人当たり面積"/>
        <xdr:cNvSpPr txBox="1"/>
      </xdr:nvSpPr>
      <xdr:spPr>
        <a:xfrm>
          <a:off x="18421427" y="1098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662" name="直線コネクタ 661"/>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63"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664" name="直線コネクタ 663"/>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65"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66" name="直線コネクタ 665"/>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667" name="【公民館】&#10;有形固定資産減価償却率平均値テキスト"/>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668" name="フローチャート: 判断 667"/>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669" name="フローチャート: 判断 668"/>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70" name="フローチャート: 判断 669"/>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671" name="フローチャート: 判断 670"/>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672" name="フローチャート: 判断 671"/>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123371</xdr:rowOff>
    </xdr:from>
    <xdr:to>
      <xdr:col>85</xdr:col>
      <xdr:colOff>177800</xdr:colOff>
      <xdr:row>107</xdr:row>
      <xdr:rowOff>53521</xdr:rowOff>
    </xdr:to>
    <xdr:sp macro="" textlink="">
      <xdr:nvSpPr>
        <xdr:cNvPr id="678" name="楕円 677"/>
        <xdr:cNvSpPr/>
      </xdr:nvSpPr>
      <xdr:spPr>
        <a:xfrm>
          <a:off x="16268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101798</xdr:rowOff>
    </xdr:from>
    <xdr:ext cx="405111" cy="259045"/>
    <xdr:sp macro="" textlink="">
      <xdr:nvSpPr>
        <xdr:cNvPr id="679" name="【公民館】&#10;有形固定資産減価償却率該当値テキスト"/>
        <xdr:cNvSpPr txBox="1"/>
      </xdr:nvSpPr>
      <xdr:spPr>
        <a:xfrm>
          <a:off x="16357600"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87449</xdr:rowOff>
    </xdr:from>
    <xdr:to>
      <xdr:col>81</xdr:col>
      <xdr:colOff>101600</xdr:colOff>
      <xdr:row>107</xdr:row>
      <xdr:rowOff>17599</xdr:rowOff>
    </xdr:to>
    <xdr:sp macro="" textlink="">
      <xdr:nvSpPr>
        <xdr:cNvPr id="680" name="楕円 679"/>
        <xdr:cNvSpPr/>
      </xdr:nvSpPr>
      <xdr:spPr>
        <a:xfrm>
          <a:off x="15430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138249</xdr:rowOff>
    </xdr:from>
    <xdr:to>
      <xdr:col>85</xdr:col>
      <xdr:colOff>127000</xdr:colOff>
      <xdr:row>107</xdr:row>
      <xdr:rowOff>2721</xdr:rowOff>
    </xdr:to>
    <xdr:cxnSp macro="">
      <xdr:nvCxnSpPr>
        <xdr:cNvPr id="681" name="直線コネクタ 680"/>
        <xdr:cNvCxnSpPr/>
      </xdr:nvCxnSpPr>
      <xdr:spPr>
        <a:xfrm>
          <a:off x="15481300" y="1831194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51526</xdr:rowOff>
    </xdr:from>
    <xdr:to>
      <xdr:col>76</xdr:col>
      <xdr:colOff>165100</xdr:colOff>
      <xdr:row>106</xdr:row>
      <xdr:rowOff>153126</xdr:rowOff>
    </xdr:to>
    <xdr:sp macro="" textlink="">
      <xdr:nvSpPr>
        <xdr:cNvPr id="682" name="楕円 681"/>
        <xdr:cNvSpPr/>
      </xdr:nvSpPr>
      <xdr:spPr>
        <a:xfrm>
          <a:off x="14541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102326</xdr:rowOff>
    </xdr:from>
    <xdr:to>
      <xdr:col>81</xdr:col>
      <xdr:colOff>50800</xdr:colOff>
      <xdr:row>106</xdr:row>
      <xdr:rowOff>138249</xdr:rowOff>
    </xdr:to>
    <xdr:cxnSp macro="">
      <xdr:nvCxnSpPr>
        <xdr:cNvPr id="683" name="直線コネクタ 682"/>
        <xdr:cNvCxnSpPr/>
      </xdr:nvCxnSpPr>
      <xdr:spPr>
        <a:xfrm>
          <a:off x="14592300" y="1827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15602</xdr:rowOff>
    </xdr:from>
    <xdr:to>
      <xdr:col>72</xdr:col>
      <xdr:colOff>38100</xdr:colOff>
      <xdr:row>106</xdr:row>
      <xdr:rowOff>117202</xdr:rowOff>
    </xdr:to>
    <xdr:sp macro="" textlink="">
      <xdr:nvSpPr>
        <xdr:cNvPr id="684" name="楕円 683"/>
        <xdr:cNvSpPr/>
      </xdr:nvSpPr>
      <xdr:spPr>
        <a:xfrm>
          <a:off x="13652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66402</xdr:rowOff>
    </xdr:from>
    <xdr:to>
      <xdr:col>76</xdr:col>
      <xdr:colOff>114300</xdr:colOff>
      <xdr:row>106</xdr:row>
      <xdr:rowOff>102326</xdr:rowOff>
    </xdr:to>
    <xdr:cxnSp macro="">
      <xdr:nvCxnSpPr>
        <xdr:cNvPr id="685" name="直線コネクタ 684"/>
        <xdr:cNvCxnSpPr/>
      </xdr:nvCxnSpPr>
      <xdr:spPr>
        <a:xfrm>
          <a:off x="13703300" y="182401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167458</xdr:rowOff>
    </xdr:from>
    <xdr:to>
      <xdr:col>67</xdr:col>
      <xdr:colOff>101600</xdr:colOff>
      <xdr:row>106</xdr:row>
      <xdr:rowOff>97608</xdr:rowOff>
    </xdr:to>
    <xdr:sp macro="" textlink="">
      <xdr:nvSpPr>
        <xdr:cNvPr id="686" name="楕円 685"/>
        <xdr:cNvSpPr/>
      </xdr:nvSpPr>
      <xdr:spPr>
        <a:xfrm>
          <a:off x="12763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46808</xdr:rowOff>
    </xdr:from>
    <xdr:to>
      <xdr:col>71</xdr:col>
      <xdr:colOff>177800</xdr:colOff>
      <xdr:row>106</xdr:row>
      <xdr:rowOff>66402</xdr:rowOff>
    </xdr:to>
    <xdr:cxnSp macro="">
      <xdr:nvCxnSpPr>
        <xdr:cNvPr id="687" name="直線コネクタ 686"/>
        <xdr:cNvCxnSpPr/>
      </xdr:nvCxnSpPr>
      <xdr:spPr>
        <a:xfrm>
          <a:off x="12814300" y="1822050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688" name="n_1aveValue【公民館】&#10;有形固定資産減価償却率"/>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689"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690" name="n_3aveValue【公民館】&#10;有形固定資産減価償却率"/>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691"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8726</xdr:rowOff>
    </xdr:from>
    <xdr:ext cx="405111" cy="259045"/>
    <xdr:sp macro="" textlink="">
      <xdr:nvSpPr>
        <xdr:cNvPr id="692" name="n_1mainValue【公民館】&#10;有形固定資産減価償却率"/>
        <xdr:cNvSpPr txBox="1"/>
      </xdr:nvSpPr>
      <xdr:spPr>
        <a:xfrm>
          <a:off x="152660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144253</xdr:rowOff>
    </xdr:from>
    <xdr:ext cx="405111" cy="259045"/>
    <xdr:sp macro="" textlink="">
      <xdr:nvSpPr>
        <xdr:cNvPr id="693" name="n_2mainValue【公民館】&#10;有形固定資産減価償却率"/>
        <xdr:cNvSpPr txBox="1"/>
      </xdr:nvSpPr>
      <xdr:spPr>
        <a:xfrm>
          <a:off x="14389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108329</xdr:rowOff>
    </xdr:from>
    <xdr:ext cx="405111" cy="259045"/>
    <xdr:sp macro="" textlink="">
      <xdr:nvSpPr>
        <xdr:cNvPr id="694" name="n_3mainValue【公民館】&#10;有形固定資産減価償却率"/>
        <xdr:cNvSpPr txBox="1"/>
      </xdr:nvSpPr>
      <xdr:spPr>
        <a:xfrm>
          <a:off x="13500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88735</xdr:rowOff>
    </xdr:from>
    <xdr:ext cx="405111" cy="259045"/>
    <xdr:sp macro="" textlink="">
      <xdr:nvSpPr>
        <xdr:cNvPr id="695" name="n_4mainValue【公民館】&#10;有形固定資産減価償却率"/>
        <xdr:cNvSpPr txBox="1"/>
      </xdr:nvSpPr>
      <xdr:spPr>
        <a:xfrm>
          <a:off x="12611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17" name="直線コネクタ 716"/>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18"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19" name="直線コネクタ 718"/>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20"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21" name="直線コネクタ 720"/>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722" name="【公民館】&#10;一人当たり面積平均値テキスト"/>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23" name="フローチャート: 判断 722"/>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24" name="フローチャート: 判断 723"/>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25" name="フローチャート: 判断 724"/>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26" name="フローチャート: 判断 725"/>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727" name="フローチャート: 判断 726"/>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45974</xdr:rowOff>
    </xdr:from>
    <xdr:to>
      <xdr:col>116</xdr:col>
      <xdr:colOff>114300</xdr:colOff>
      <xdr:row>107</xdr:row>
      <xdr:rowOff>147574</xdr:rowOff>
    </xdr:to>
    <xdr:sp macro="" textlink="">
      <xdr:nvSpPr>
        <xdr:cNvPr id="733" name="楕円 732"/>
        <xdr:cNvSpPr/>
      </xdr:nvSpPr>
      <xdr:spPr>
        <a:xfrm>
          <a:off x="221107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24401</xdr:rowOff>
    </xdr:from>
    <xdr:ext cx="469744" cy="259045"/>
    <xdr:sp macro="" textlink="">
      <xdr:nvSpPr>
        <xdr:cNvPr id="734" name="【公民館】&#10;一人当たり面積該当値テキスト"/>
        <xdr:cNvSpPr txBox="1"/>
      </xdr:nvSpPr>
      <xdr:spPr>
        <a:xfrm>
          <a:off x="22199600"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45974</xdr:rowOff>
    </xdr:from>
    <xdr:to>
      <xdr:col>112</xdr:col>
      <xdr:colOff>38100</xdr:colOff>
      <xdr:row>107</xdr:row>
      <xdr:rowOff>147574</xdr:rowOff>
    </xdr:to>
    <xdr:sp macro="" textlink="">
      <xdr:nvSpPr>
        <xdr:cNvPr id="735" name="楕円 734"/>
        <xdr:cNvSpPr/>
      </xdr:nvSpPr>
      <xdr:spPr>
        <a:xfrm>
          <a:off x="21272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96774</xdr:rowOff>
    </xdr:from>
    <xdr:to>
      <xdr:col>116</xdr:col>
      <xdr:colOff>63500</xdr:colOff>
      <xdr:row>107</xdr:row>
      <xdr:rowOff>96774</xdr:rowOff>
    </xdr:to>
    <xdr:cxnSp macro="">
      <xdr:nvCxnSpPr>
        <xdr:cNvPr id="736" name="直線コネクタ 735"/>
        <xdr:cNvCxnSpPr/>
      </xdr:nvCxnSpPr>
      <xdr:spPr>
        <a:xfrm>
          <a:off x="21323300" y="1844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45974</xdr:rowOff>
    </xdr:from>
    <xdr:to>
      <xdr:col>107</xdr:col>
      <xdr:colOff>101600</xdr:colOff>
      <xdr:row>107</xdr:row>
      <xdr:rowOff>147574</xdr:rowOff>
    </xdr:to>
    <xdr:sp macro="" textlink="">
      <xdr:nvSpPr>
        <xdr:cNvPr id="737" name="楕円 736"/>
        <xdr:cNvSpPr/>
      </xdr:nvSpPr>
      <xdr:spPr>
        <a:xfrm>
          <a:off x="20383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96774</xdr:rowOff>
    </xdr:from>
    <xdr:to>
      <xdr:col>111</xdr:col>
      <xdr:colOff>177800</xdr:colOff>
      <xdr:row>107</xdr:row>
      <xdr:rowOff>96774</xdr:rowOff>
    </xdr:to>
    <xdr:cxnSp macro="">
      <xdr:nvCxnSpPr>
        <xdr:cNvPr id="738" name="直線コネクタ 737"/>
        <xdr:cNvCxnSpPr/>
      </xdr:nvCxnSpPr>
      <xdr:spPr>
        <a:xfrm>
          <a:off x="20434300" y="1844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48261</xdr:rowOff>
    </xdr:from>
    <xdr:to>
      <xdr:col>102</xdr:col>
      <xdr:colOff>165100</xdr:colOff>
      <xdr:row>107</xdr:row>
      <xdr:rowOff>149861</xdr:rowOff>
    </xdr:to>
    <xdr:sp macro="" textlink="">
      <xdr:nvSpPr>
        <xdr:cNvPr id="739" name="楕円 738"/>
        <xdr:cNvSpPr/>
      </xdr:nvSpPr>
      <xdr:spPr>
        <a:xfrm>
          <a:off x="19494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96774</xdr:rowOff>
    </xdr:from>
    <xdr:to>
      <xdr:col>107</xdr:col>
      <xdr:colOff>50800</xdr:colOff>
      <xdr:row>107</xdr:row>
      <xdr:rowOff>99061</xdr:rowOff>
    </xdr:to>
    <xdr:cxnSp macro="">
      <xdr:nvCxnSpPr>
        <xdr:cNvPr id="740" name="直線コネクタ 739"/>
        <xdr:cNvCxnSpPr/>
      </xdr:nvCxnSpPr>
      <xdr:spPr>
        <a:xfrm flipV="1">
          <a:off x="19545300" y="184419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36830</xdr:rowOff>
    </xdr:from>
    <xdr:to>
      <xdr:col>98</xdr:col>
      <xdr:colOff>38100</xdr:colOff>
      <xdr:row>107</xdr:row>
      <xdr:rowOff>138430</xdr:rowOff>
    </xdr:to>
    <xdr:sp macro="" textlink="">
      <xdr:nvSpPr>
        <xdr:cNvPr id="741" name="楕円 740"/>
        <xdr:cNvSpPr/>
      </xdr:nvSpPr>
      <xdr:spPr>
        <a:xfrm>
          <a:off x="18605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107</xdr:row>
      <xdr:rowOff>99061</xdr:rowOff>
    </xdr:to>
    <xdr:cxnSp macro="">
      <xdr:nvCxnSpPr>
        <xdr:cNvPr id="742" name="直線コネクタ 741"/>
        <xdr:cNvCxnSpPr/>
      </xdr:nvCxnSpPr>
      <xdr:spPr>
        <a:xfrm>
          <a:off x="18656300" y="184327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743" name="n_1aveValue【公民館】&#10;一人当たり面積"/>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44"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745"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746" name="n_4aveValue【公民館】&#10;一人当たり面積"/>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138701</xdr:rowOff>
    </xdr:from>
    <xdr:ext cx="469744" cy="259045"/>
    <xdr:sp macro="" textlink="">
      <xdr:nvSpPr>
        <xdr:cNvPr id="747" name="n_1mainValue【公民館】&#10;一人当たり面積"/>
        <xdr:cNvSpPr txBox="1"/>
      </xdr:nvSpPr>
      <xdr:spPr>
        <a:xfrm>
          <a:off x="210757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138701</xdr:rowOff>
    </xdr:from>
    <xdr:ext cx="469744" cy="259045"/>
    <xdr:sp macro="" textlink="">
      <xdr:nvSpPr>
        <xdr:cNvPr id="748" name="n_2mainValue【公民館】&#10;一人当たり面積"/>
        <xdr:cNvSpPr txBox="1"/>
      </xdr:nvSpPr>
      <xdr:spPr>
        <a:xfrm>
          <a:off x="20199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140988</xdr:rowOff>
    </xdr:from>
    <xdr:ext cx="469744" cy="259045"/>
    <xdr:sp macro="" textlink="">
      <xdr:nvSpPr>
        <xdr:cNvPr id="749" name="n_3mainValue【公民館】&#10;一人当たり面積"/>
        <xdr:cNvSpPr txBox="1"/>
      </xdr:nvSpPr>
      <xdr:spPr>
        <a:xfrm>
          <a:off x="19310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129557</xdr:rowOff>
    </xdr:from>
    <xdr:ext cx="469744" cy="259045"/>
    <xdr:sp macro="" textlink="">
      <xdr:nvSpPr>
        <xdr:cNvPr id="750" name="n_4mainValue【公民館】&#10;一人当たり面積"/>
        <xdr:cNvSpPr txBox="1"/>
      </xdr:nvSpPr>
      <xdr:spPr>
        <a:xfrm>
          <a:off x="18421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公営住宅、公民館である。認定こども園・幼稚園・保育所については、令和元年度から幼稚園を１園に集約化したことから前年度比</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ポイント低下し、類似団体平均からも下回っている。学校施設については、全普通教室に空調設備を新設したため、前年度より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低下している。耐震補強に関する大規模改修は実施したものの、設備等の老朽化が進んでいるため、令和２年度に個別施設計画の策定を行い、設備等も含め計画的な予防保全により長寿命化を進めていく。市内１施設のみである公民館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年以上を経過し老朽化が進んでいることから、類似団体平均より</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ポイント上回っている。今後は長期保全計画に基づき、計画的な修繕等を進めていく。また公営住宅については、築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年を経過した住宅が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割を占めており、類似団体平均を</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ポイント上回っている。耐用年数を過ぎた住宅については、廃止の方向とするとともに、長寿命化計画に基づき計画的に既存住宅の長寿命化を図っていく。一人当たりの資産量については、橋梁・トンネルの数値が類似団体平均から大きく下回っているが、これは平たん地の多い当市の地理的要因に起因す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54,649
54,370
97.82
21,149,527
20,088,442
744,597
12,226,983
18,264,767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67854</xdr:rowOff>
    </xdr:from>
    <xdr:to>
      <xdr:col>24</xdr:col>
      <xdr:colOff>114300</xdr:colOff>
      <xdr:row>35</xdr:row>
      <xdr:rowOff>169454</xdr:rowOff>
    </xdr:to>
    <xdr:sp macro="" textlink="">
      <xdr:nvSpPr>
        <xdr:cNvPr id="74" name="楕円 73"/>
        <xdr:cNvSpPr/>
      </xdr:nvSpPr>
      <xdr:spPr>
        <a:xfrm>
          <a:off x="45847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90731</xdr:rowOff>
    </xdr:from>
    <xdr:ext cx="405111" cy="259045"/>
    <xdr:sp macro="" textlink="">
      <xdr:nvSpPr>
        <xdr:cNvPr id="75" name="【図書館】&#10;有形固定資産減価償却率該当値テキスト"/>
        <xdr:cNvSpPr txBox="1"/>
      </xdr:nvSpPr>
      <xdr:spPr>
        <a:xfrm>
          <a:off x="4673600" y="592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33564</xdr:rowOff>
    </xdr:from>
    <xdr:to>
      <xdr:col>20</xdr:col>
      <xdr:colOff>38100</xdr:colOff>
      <xdr:row>35</xdr:row>
      <xdr:rowOff>135164</xdr:rowOff>
    </xdr:to>
    <xdr:sp macro="" textlink="">
      <xdr:nvSpPr>
        <xdr:cNvPr id="76" name="楕円 75"/>
        <xdr:cNvSpPr/>
      </xdr:nvSpPr>
      <xdr:spPr>
        <a:xfrm>
          <a:off x="3746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84364</xdr:rowOff>
    </xdr:from>
    <xdr:to>
      <xdr:col>24</xdr:col>
      <xdr:colOff>63500</xdr:colOff>
      <xdr:row>35</xdr:row>
      <xdr:rowOff>118654</xdr:rowOff>
    </xdr:to>
    <xdr:cxnSp macro="">
      <xdr:nvCxnSpPr>
        <xdr:cNvPr id="77" name="直線コネクタ 76"/>
        <xdr:cNvCxnSpPr/>
      </xdr:nvCxnSpPr>
      <xdr:spPr>
        <a:xfrm>
          <a:off x="3797300" y="608511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4173</xdr:rowOff>
    </xdr:from>
    <xdr:to>
      <xdr:col>15</xdr:col>
      <xdr:colOff>101600</xdr:colOff>
      <xdr:row>35</xdr:row>
      <xdr:rowOff>105773</xdr:rowOff>
    </xdr:to>
    <xdr:sp macro="" textlink="">
      <xdr:nvSpPr>
        <xdr:cNvPr id="78" name="楕円 77"/>
        <xdr:cNvSpPr/>
      </xdr:nvSpPr>
      <xdr:spPr>
        <a:xfrm>
          <a:off x="2857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54973</xdr:rowOff>
    </xdr:from>
    <xdr:to>
      <xdr:col>19</xdr:col>
      <xdr:colOff>177800</xdr:colOff>
      <xdr:row>35</xdr:row>
      <xdr:rowOff>84364</xdr:rowOff>
    </xdr:to>
    <xdr:cxnSp macro="">
      <xdr:nvCxnSpPr>
        <xdr:cNvPr id="79" name="直線コネクタ 78"/>
        <xdr:cNvCxnSpPr/>
      </xdr:nvCxnSpPr>
      <xdr:spPr>
        <a:xfrm>
          <a:off x="2908300" y="60557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142966</xdr:rowOff>
    </xdr:from>
    <xdr:to>
      <xdr:col>10</xdr:col>
      <xdr:colOff>165100</xdr:colOff>
      <xdr:row>35</xdr:row>
      <xdr:rowOff>73116</xdr:rowOff>
    </xdr:to>
    <xdr:sp macro="" textlink="">
      <xdr:nvSpPr>
        <xdr:cNvPr id="80" name="楕円 79"/>
        <xdr:cNvSpPr/>
      </xdr:nvSpPr>
      <xdr:spPr>
        <a:xfrm>
          <a:off x="1968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22316</xdr:rowOff>
    </xdr:from>
    <xdr:to>
      <xdr:col>15</xdr:col>
      <xdr:colOff>50800</xdr:colOff>
      <xdr:row>35</xdr:row>
      <xdr:rowOff>54973</xdr:rowOff>
    </xdr:to>
    <xdr:cxnSp macro="">
      <xdr:nvCxnSpPr>
        <xdr:cNvPr id="81" name="直線コネクタ 80"/>
        <xdr:cNvCxnSpPr/>
      </xdr:nvCxnSpPr>
      <xdr:spPr>
        <a:xfrm>
          <a:off x="2019300" y="60230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108676</xdr:rowOff>
    </xdr:from>
    <xdr:to>
      <xdr:col>6</xdr:col>
      <xdr:colOff>38100</xdr:colOff>
      <xdr:row>35</xdr:row>
      <xdr:rowOff>38826</xdr:rowOff>
    </xdr:to>
    <xdr:sp macro="" textlink="">
      <xdr:nvSpPr>
        <xdr:cNvPr id="82" name="楕円 81"/>
        <xdr:cNvSpPr/>
      </xdr:nvSpPr>
      <xdr:spPr>
        <a:xfrm>
          <a:off x="1079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159476</xdr:rowOff>
    </xdr:from>
    <xdr:to>
      <xdr:col>10</xdr:col>
      <xdr:colOff>114300</xdr:colOff>
      <xdr:row>35</xdr:row>
      <xdr:rowOff>22316</xdr:rowOff>
    </xdr:to>
    <xdr:cxnSp macro="">
      <xdr:nvCxnSpPr>
        <xdr:cNvPr id="83" name="直線コネクタ 82"/>
        <xdr:cNvCxnSpPr/>
      </xdr:nvCxnSpPr>
      <xdr:spPr>
        <a:xfrm>
          <a:off x="1130300" y="59887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59344</xdr:rowOff>
    </xdr:from>
    <xdr:ext cx="405111" cy="259045"/>
    <xdr:sp macro="" textlink="">
      <xdr:nvSpPr>
        <xdr:cNvPr id="84" name="n_1aveValue【図書館】&#10;有形固定資産減価償却率"/>
        <xdr:cNvSpPr txBox="1"/>
      </xdr:nvSpPr>
      <xdr:spPr>
        <a:xfrm>
          <a:off x="3582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5" name="n_2ave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62610</xdr:rowOff>
    </xdr:from>
    <xdr:ext cx="405111" cy="259045"/>
    <xdr:sp macro="" textlink="">
      <xdr:nvSpPr>
        <xdr:cNvPr id="87" name="n_4aveValue【図書館】&#10;有形固定資産減価償却率"/>
        <xdr:cNvSpPr txBox="1"/>
      </xdr:nvSpPr>
      <xdr:spPr>
        <a:xfrm>
          <a:off x="927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151691</xdr:rowOff>
    </xdr:from>
    <xdr:ext cx="405111" cy="259045"/>
    <xdr:sp macro="" textlink="">
      <xdr:nvSpPr>
        <xdr:cNvPr id="88" name="n_1mainValue【図書館】&#10;有形固定資産減価償却率"/>
        <xdr:cNvSpPr txBox="1"/>
      </xdr:nvSpPr>
      <xdr:spPr>
        <a:xfrm>
          <a:off x="35820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122300</xdr:rowOff>
    </xdr:from>
    <xdr:ext cx="405111" cy="259045"/>
    <xdr:sp macro="" textlink="">
      <xdr:nvSpPr>
        <xdr:cNvPr id="89" name="n_2mainValue【図書館】&#10;有形固定資産減価償却率"/>
        <xdr:cNvSpPr txBox="1"/>
      </xdr:nvSpPr>
      <xdr:spPr>
        <a:xfrm>
          <a:off x="27057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89643</xdr:rowOff>
    </xdr:from>
    <xdr:ext cx="405111" cy="259045"/>
    <xdr:sp macro="" textlink="">
      <xdr:nvSpPr>
        <xdr:cNvPr id="90" name="n_3mainValue【図書館】&#10;有形固定資産減価償却率"/>
        <xdr:cNvSpPr txBox="1"/>
      </xdr:nvSpPr>
      <xdr:spPr>
        <a:xfrm>
          <a:off x="181674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55353</xdr:rowOff>
    </xdr:from>
    <xdr:ext cx="405111" cy="259045"/>
    <xdr:sp macro="" textlink="">
      <xdr:nvSpPr>
        <xdr:cNvPr id="91" name="n_4mainValue【図書館】&#10;有形固定資産減価償却率"/>
        <xdr:cNvSpPr txBox="1"/>
      </xdr:nvSpPr>
      <xdr:spPr>
        <a:xfrm>
          <a:off x="9277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20" name="【図書館】&#10;一人当たり面積平均値テキスト"/>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101600</xdr:rowOff>
    </xdr:from>
    <xdr:to>
      <xdr:col>55</xdr:col>
      <xdr:colOff>50800</xdr:colOff>
      <xdr:row>35</xdr:row>
      <xdr:rowOff>31750</xdr:rowOff>
    </xdr:to>
    <xdr:sp macro="" textlink="">
      <xdr:nvSpPr>
        <xdr:cNvPr id="131" name="楕円 130"/>
        <xdr:cNvSpPr/>
      </xdr:nvSpPr>
      <xdr:spPr>
        <a:xfrm>
          <a:off x="104267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124477</xdr:rowOff>
    </xdr:from>
    <xdr:ext cx="469744" cy="259045"/>
    <xdr:sp macro="" textlink="">
      <xdr:nvSpPr>
        <xdr:cNvPr id="132" name="【図書館】&#10;一人当たり面積該当値テキスト"/>
        <xdr:cNvSpPr txBox="1"/>
      </xdr:nvSpPr>
      <xdr:spPr>
        <a:xfrm>
          <a:off x="10515600"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101600</xdr:rowOff>
    </xdr:from>
    <xdr:to>
      <xdr:col>50</xdr:col>
      <xdr:colOff>165100</xdr:colOff>
      <xdr:row>35</xdr:row>
      <xdr:rowOff>31750</xdr:rowOff>
    </xdr:to>
    <xdr:sp macro="" textlink="">
      <xdr:nvSpPr>
        <xdr:cNvPr id="133" name="楕円 132"/>
        <xdr:cNvSpPr/>
      </xdr:nvSpPr>
      <xdr:spPr>
        <a:xfrm>
          <a:off x="9588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152400</xdr:rowOff>
    </xdr:from>
    <xdr:to>
      <xdr:col>55</xdr:col>
      <xdr:colOff>0</xdr:colOff>
      <xdr:row>34</xdr:row>
      <xdr:rowOff>152400</xdr:rowOff>
    </xdr:to>
    <xdr:cxnSp macro="">
      <xdr:nvCxnSpPr>
        <xdr:cNvPr id="134" name="直線コネクタ 133"/>
        <xdr:cNvCxnSpPr/>
      </xdr:nvCxnSpPr>
      <xdr:spPr>
        <a:xfrm>
          <a:off x="9639300" y="5981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120650</xdr:rowOff>
    </xdr:from>
    <xdr:to>
      <xdr:col>46</xdr:col>
      <xdr:colOff>38100</xdr:colOff>
      <xdr:row>35</xdr:row>
      <xdr:rowOff>50800</xdr:rowOff>
    </xdr:to>
    <xdr:sp macro="" textlink="">
      <xdr:nvSpPr>
        <xdr:cNvPr id="135" name="楕円 134"/>
        <xdr:cNvSpPr/>
      </xdr:nvSpPr>
      <xdr:spPr>
        <a:xfrm>
          <a:off x="8699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152400</xdr:rowOff>
    </xdr:from>
    <xdr:to>
      <xdr:col>50</xdr:col>
      <xdr:colOff>114300</xdr:colOff>
      <xdr:row>35</xdr:row>
      <xdr:rowOff>0</xdr:rowOff>
    </xdr:to>
    <xdr:cxnSp macro="">
      <xdr:nvCxnSpPr>
        <xdr:cNvPr id="136" name="直線コネクタ 135"/>
        <xdr:cNvCxnSpPr/>
      </xdr:nvCxnSpPr>
      <xdr:spPr>
        <a:xfrm flipV="1">
          <a:off x="8750300" y="5981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120650</xdr:rowOff>
    </xdr:from>
    <xdr:to>
      <xdr:col>41</xdr:col>
      <xdr:colOff>101600</xdr:colOff>
      <xdr:row>35</xdr:row>
      <xdr:rowOff>50800</xdr:rowOff>
    </xdr:to>
    <xdr:sp macro="" textlink="">
      <xdr:nvSpPr>
        <xdr:cNvPr id="137" name="楕円 136"/>
        <xdr:cNvSpPr/>
      </xdr:nvSpPr>
      <xdr:spPr>
        <a:xfrm>
          <a:off x="7810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0</xdr:rowOff>
    </xdr:from>
    <xdr:to>
      <xdr:col>45</xdr:col>
      <xdr:colOff>177800</xdr:colOff>
      <xdr:row>35</xdr:row>
      <xdr:rowOff>0</xdr:rowOff>
    </xdr:to>
    <xdr:cxnSp macro="">
      <xdr:nvCxnSpPr>
        <xdr:cNvPr id="138" name="直線コネクタ 137"/>
        <xdr:cNvCxnSpPr/>
      </xdr:nvCxnSpPr>
      <xdr:spPr>
        <a:xfrm>
          <a:off x="7861300" y="6000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120650</xdr:rowOff>
    </xdr:from>
    <xdr:to>
      <xdr:col>36</xdr:col>
      <xdr:colOff>165100</xdr:colOff>
      <xdr:row>35</xdr:row>
      <xdr:rowOff>50800</xdr:rowOff>
    </xdr:to>
    <xdr:sp macro="" textlink="">
      <xdr:nvSpPr>
        <xdr:cNvPr id="139" name="楕円 138"/>
        <xdr:cNvSpPr/>
      </xdr:nvSpPr>
      <xdr:spPr>
        <a:xfrm>
          <a:off x="6921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0</xdr:rowOff>
    </xdr:from>
    <xdr:to>
      <xdr:col>41</xdr:col>
      <xdr:colOff>50800</xdr:colOff>
      <xdr:row>35</xdr:row>
      <xdr:rowOff>0</xdr:rowOff>
    </xdr:to>
    <xdr:cxnSp macro="">
      <xdr:nvCxnSpPr>
        <xdr:cNvPr id="140" name="直線コネクタ 139"/>
        <xdr:cNvCxnSpPr/>
      </xdr:nvCxnSpPr>
      <xdr:spPr>
        <a:xfrm>
          <a:off x="6972300" y="6000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41" name="n_1aveValue【図書館】&#10;一人当たり面積"/>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42" name="n_2aveValue【図書館】&#10;一人当たり面積"/>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3827</xdr:rowOff>
    </xdr:from>
    <xdr:ext cx="469744" cy="259045"/>
    <xdr:sp macro="" textlink="">
      <xdr:nvSpPr>
        <xdr:cNvPr id="144" name="n_4aveValue【図書館】&#10;一人当たり面積"/>
        <xdr:cNvSpPr txBox="1"/>
      </xdr:nvSpPr>
      <xdr:spPr>
        <a:xfrm>
          <a:off x="6737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48277</xdr:rowOff>
    </xdr:from>
    <xdr:ext cx="469744" cy="259045"/>
    <xdr:sp macro="" textlink="">
      <xdr:nvSpPr>
        <xdr:cNvPr id="145" name="n_1mainValue【図書館】&#10;一人当たり面積"/>
        <xdr:cNvSpPr txBox="1"/>
      </xdr:nvSpPr>
      <xdr:spPr>
        <a:xfrm>
          <a:off x="93917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67327</xdr:rowOff>
    </xdr:from>
    <xdr:ext cx="469744" cy="259045"/>
    <xdr:sp macro="" textlink="">
      <xdr:nvSpPr>
        <xdr:cNvPr id="146" name="n_2mainValue【図書館】&#10;一人当たり面積"/>
        <xdr:cNvSpPr txBox="1"/>
      </xdr:nvSpPr>
      <xdr:spPr>
        <a:xfrm>
          <a:off x="851542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67327</xdr:rowOff>
    </xdr:from>
    <xdr:ext cx="469744" cy="259045"/>
    <xdr:sp macro="" textlink="">
      <xdr:nvSpPr>
        <xdr:cNvPr id="147" name="n_3mainValue【図書館】&#10;一人当たり面積"/>
        <xdr:cNvSpPr txBox="1"/>
      </xdr:nvSpPr>
      <xdr:spPr>
        <a:xfrm>
          <a:off x="762642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67327</xdr:rowOff>
    </xdr:from>
    <xdr:ext cx="469744" cy="259045"/>
    <xdr:sp macro="" textlink="">
      <xdr:nvSpPr>
        <xdr:cNvPr id="148" name="n_4mainValue【図書館】&#10;一人当たり面積"/>
        <xdr:cNvSpPr txBox="1"/>
      </xdr:nvSpPr>
      <xdr:spPr>
        <a:xfrm>
          <a:off x="673742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8" name="【体育館・プー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89" name="楕円 188"/>
        <xdr:cNvSpPr/>
      </xdr:nvSpPr>
      <xdr:spPr>
        <a:xfrm>
          <a:off x="4584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130192</xdr:rowOff>
    </xdr:from>
    <xdr:ext cx="405111" cy="259045"/>
    <xdr:sp macro="" textlink="">
      <xdr:nvSpPr>
        <xdr:cNvPr id="190" name="【体育館・プール】&#10;有形固定資産減価償却率該当値テキスト"/>
        <xdr:cNvSpPr txBox="1"/>
      </xdr:nvSpPr>
      <xdr:spPr>
        <a:xfrm>
          <a:off x="4673600"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53975</xdr:rowOff>
    </xdr:from>
    <xdr:to>
      <xdr:col>20</xdr:col>
      <xdr:colOff>38100</xdr:colOff>
      <xdr:row>59</xdr:row>
      <xdr:rowOff>155575</xdr:rowOff>
    </xdr:to>
    <xdr:sp macro="" textlink="">
      <xdr:nvSpPr>
        <xdr:cNvPr id="191" name="楕円 190"/>
        <xdr:cNvSpPr/>
      </xdr:nvSpPr>
      <xdr:spPr>
        <a:xfrm>
          <a:off x="3746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104775</xdr:rowOff>
    </xdr:from>
    <xdr:to>
      <xdr:col>24</xdr:col>
      <xdr:colOff>63500</xdr:colOff>
      <xdr:row>59</xdr:row>
      <xdr:rowOff>158115</xdr:rowOff>
    </xdr:to>
    <xdr:cxnSp macro="">
      <xdr:nvCxnSpPr>
        <xdr:cNvPr id="192" name="直線コネクタ 191"/>
        <xdr:cNvCxnSpPr/>
      </xdr:nvCxnSpPr>
      <xdr:spPr>
        <a:xfrm>
          <a:off x="3797300" y="1022032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34925</xdr:rowOff>
    </xdr:from>
    <xdr:to>
      <xdr:col>15</xdr:col>
      <xdr:colOff>101600</xdr:colOff>
      <xdr:row>59</xdr:row>
      <xdr:rowOff>136525</xdr:rowOff>
    </xdr:to>
    <xdr:sp macro="" textlink="">
      <xdr:nvSpPr>
        <xdr:cNvPr id="193" name="楕円 192"/>
        <xdr:cNvSpPr/>
      </xdr:nvSpPr>
      <xdr:spPr>
        <a:xfrm>
          <a:off x="2857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85725</xdr:rowOff>
    </xdr:from>
    <xdr:to>
      <xdr:col>19</xdr:col>
      <xdr:colOff>177800</xdr:colOff>
      <xdr:row>59</xdr:row>
      <xdr:rowOff>104775</xdr:rowOff>
    </xdr:to>
    <xdr:cxnSp macro="">
      <xdr:nvCxnSpPr>
        <xdr:cNvPr id="194" name="直線コネクタ 193"/>
        <xdr:cNvCxnSpPr/>
      </xdr:nvCxnSpPr>
      <xdr:spPr>
        <a:xfrm>
          <a:off x="2908300" y="102012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164465</xdr:rowOff>
    </xdr:from>
    <xdr:to>
      <xdr:col>10</xdr:col>
      <xdr:colOff>165100</xdr:colOff>
      <xdr:row>59</xdr:row>
      <xdr:rowOff>94615</xdr:rowOff>
    </xdr:to>
    <xdr:sp macro="" textlink="">
      <xdr:nvSpPr>
        <xdr:cNvPr id="195" name="楕円 194"/>
        <xdr:cNvSpPr/>
      </xdr:nvSpPr>
      <xdr:spPr>
        <a:xfrm>
          <a:off x="1968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43815</xdr:rowOff>
    </xdr:from>
    <xdr:to>
      <xdr:col>15</xdr:col>
      <xdr:colOff>50800</xdr:colOff>
      <xdr:row>59</xdr:row>
      <xdr:rowOff>85725</xdr:rowOff>
    </xdr:to>
    <xdr:cxnSp macro="">
      <xdr:nvCxnSpPr>
        <xdr:cNvPr id="196" name="直線コネクタ 195"/>
        <xdr:cNvCxnSpPr/>
      </xdr:nvCxnSpPr>
      <xdr:spPr>
        <a:xfrm>
          <a:off x="2019300" y="10159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126365</xdr:rowOff>
    </xdr:from>
    <xdr:to>
      <xdr:col>6</xdr:col>
      <xdr:colOff>38100</xdr:colOff>
      <xdr:row>59</xdr:row>
      <xdr:rowOff>56515</xdr:rowOff>
    </xdr:to>
    <xdr:sp macro="" textlink="">
      <xdr:nvSpPr>
        <xdr:cNvPr id="197" name="楕円 196"/>
        <xdr:cNvSpPr/>
      </xdr:nvSpPr>
      <xdr:spPr>
        <a:xfrm>
          <a:off x="1079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5715</xdr:rowOff>
    </xdr:from>
    <xdr:to>
      <xdr:col>10</xdr:col>
      <xdr:colOff>114300</xdr:colOff>
      <xdr:row>59</xdr:row>
      <xdr:rowOff>43815</xdr:rowOff>
    </xdr:to>
    <xdr:cxnSp macro="">
      <xdr:nvCxnSpPr>
        <xdr:cNvPr id="198" name="直線コネクタ 197"/>
        <xdr:cNvCxnSpPr/>
      </xdr:nvCxnSpPr>
      <xdr:spPr>
        <a:xfrm>
          <a:off x="1130300" y="101212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20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201" name="n_3aveValue【体育館・プール】&#10;有形固定資産減価償却率"/>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2" name="n_4aveValue【体育館・プール】&#10;有形固定資産減価償却率"/>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652</xdr:rowOff>
    </xdr:from>
    <xdr:ext cx="405111" cy="259045"/>
    <xdr:sp macro="" textlink="">
      <xdr:nvSpPr>
        <xdr:cNvPr id="203" name="n_1mainValue【体育館・プール】&#10;有形固定資産減価償却率"/>
        <xdr:cNvSpPr txBox="1"/>
      </xdr:nvSpPr>
      <xdr:spPr>
        <a:xfrm>
          <a:off x="35820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153052</xdr:rowOff>
    </xdr:from>
    <xdr:ext cx="405111" cy="259045"/>
    <xdr:sp macro="" textlink="">
      <xdr:nvSpPr>
        <xdr:cNvPr id="204" name="n_2mainValue【体育館・プール】&#10;有形固定資産減価償却率"/>
        <xdr:cNvSpPr txBox="1"/>
      </xdr:nvSpPr>
      <xdr:spPr>
        <a:xfrm>
          <a:off x="2705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111142</xdr:rowOff>
    </xdr:from>
    <xdr:ext cx="405111" cy="259045"/>
    <xdr:sp macro="" textlink="">
      <xdr:nvSpPr>
        <xdr:cNvPr id="205" name="n_3mainValue【体育館・プール】&#10;有形固定資産減価償却率"/>
        <xdr:cNvSpPr txBox="1"/>
      </xdr:nvSpPr>
      <xdr:spPr>
        <a:xfrm>
          <a:off x="1816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73042</xdr:rowOff>
    </xdr:from>
    <xdr:ext cx="405111" cy="259045"/>
    <xdr:sp macro="" textlink="">
      <xdr:nvSpPr>
        <xdr:cNvPr id="206" name="n_4mainValue【体育館・プール】&#10;有形固定資産減価償却率"/>
        <xdr:cNvSpPr txBox="1"/>
      </xdr:nvSpPr>
      <xdr:spPr>
        <a:xfrm>
          <a:off x="927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5" name="【体育館・プール】&#10;一人当たり面積平均値テキスト"/>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163830</xdr:rowOff>
    </xdr:from>
    <xdr:to>
      <xdr:col>55</xdr:col>
      <xdr:colOff>50800</xdr:colOff>
      <xdr:row>63</xdr:row>
      <xdr:rowOff>93980</xdr:rowOff>
    </xdr:to>
    <xdr:sp macro="" textlink="">
      <xdr:nvSpPr>
        <xdr:cNvPr id="246" name="楕円 245"/>
        <xdr:cNvSpPr/>
      </xdr:nvSpPr>
      <xdr:spPr>
        <a:xfrm>
          <a:off x="104267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142257</xdr:rowOff>
    </xdr:from>
    <xdr:ext cx="469744" cy="259045"/>
    <xdr:sp macro="" textlink="">
      <xdr:nvSpPr>
        <xdr:cNvPr id="247" name="【体育館・プール】&#10;一人当たり面積該当値テキスト"/>
        <xdr:cNvSpPr txBox="1"/>
      </xdr:nvSpPr>
      <xdr:spPr>
        <a:xfrm>
          <a:off x="10515600"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10160</xdr:rowOff>
    </xdr:from>
    <xdr:to>
      <xdr:col>50</xdr:col>
      <xdr:colOff>165100</xdr:colOff>
      <xdr:row>63</xdr:row>
      <xdr:rowOff>111760</xdr:rowOff>
    </xdr:to>
    <xdr:sp macro="" textlink="">
      <xdr:nvSpPr>
        <xdr:cNvPr id="248" name="楕円 247"/>
        <xdr:cNvSpPr/>
      </xdr:nvSpPr>
      <xdr:spPr>
        <a:xfrm>
          <a:off x="9588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43180</xdr:rowOff>
    </xdr:from>
    <xdr:to>
      <xdr:col>55</xdr:col>
      <xdr:colOff>0</xdr:colOff>
      <xdr:row>63</xdr:row>
      <xdr:rowOff>60960</xdr:rowOff>
    </xdr:to>
    <xdr:cxnSp macro="">
      <xdr:nvCxnSpPr>
        <xdr:cNvPr id="249" name="直線コネクタ 248"/>
        <xdr:cNvCxnSpPr/>
      </xdr:nvCxnSpPr>
      <xdr:spPr>
        <a:xfrm flipV="1">
          <a:off x="9639300" y="1084453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10160</xdr:rowOff>
    </xdr:from>
    <xdr:to>
      <xdr:col>46</xdr:col>
      <xdr:colOff>38100</xdr:colOff>
      <xdr:row>63</xdr:row>
      <xdr:rowOff>111760</xdr:rowOff>
    </xdr:to>
    <xdr:sp macro="" textlink="">
      <xdr:nvSpPr>
        <xdr:cNvPr id="250" name="楕円 249"/>
        <xdr:cNvSpPr/>
      </xdr:nvSpPr>
      <xdr:spPr>
        <a:xfrm>
          <a:off x="8699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60960</xdr:rowOff>
    </xdr:from>
    <xdr:to>
      <xdr:col>50</xdr:col>
      <xdr:colOff>114300</xdr:colOff>
      <xdr:row>63</xdr:row>
      <xdr:rowOff>60960</xdr:rowOff>
    </xdr:to>
    <xdr:cxnSp macro="">
      <xdr:nvCxnSpPr>
        <xdr:cNvPr id="251" name="直線コネクタ 250"/>
        <xdr:cNvCxnSpPr/>
      </xdr:nvCxnSpPr>
      <xdr:spPr>
        <a:xfrm>
          <a:off x="8750300" y="1086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11430</xdr:rowOff>
    </xdr:from>
    <xdr:to>
      <xdr:col>41</xdr:col>
      <xdr:colOff>101600</xdr:colOff>
      <xdr:row>63</xdr:row>
      <xdr:rowOff>113030</xdr:rowOff>
    </xdr:to>
    <xdr:sp macro="" textlink="">
      <xdr:nvSpPr>
        <xdr:cNvPr id="252" name="楕円 251"/>
        <xdr:cNvSpPr/>
      </xdr:nvSpPr>
      <xdr:spPr>
        <a:xfrm>
          <a:off x="7810500" y="10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60960</xdr:rowOff>
    </xdr:from>
    <xdr:to>
      <xdr:col>45</xdr:col>
      <xdr:colOff>177800</xdr:colOff>
      <xdr:row>63</xdr:row>
      <xdr:rowOff>62230</xdr:rowOff>
    </xdr:to>
    <xdr:cxnSp macro="">
      <xdr:nvCxnSpPr>
        <xdr:cNvPr id="253" name="直線コネクタ 252"/>
        <xdr:cNvCxnSpPr/>
      </xdr:nvCxnSpPr>
      <xdr:spPr>
        <a:xfrm flipV="1">
          <a:off x="7861300" y="108623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8890</xdr:rowOff>
    </xdr:from>
    <xdr:to>
      <xdr:col>36</xdr:col>
      <xdr:colOff>165100</xdr:colOff>
      <xdr:row>63</xdr:row>
      <xdr:rowOff>110490</xdr:rowOff>
    </xdr:to>
    <xdr:sp macro="" textlink="">
      <xdr:nvSpPr>
        <xdr:cNvPr id="254" name="楕円 253"/>
        <xdr:cNvSpPr/>
      </xdr:nvSpPr>
      <xdr:spPr>
        <a:xfrm>
          <a:off x="69215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59690</xdr:rowOff>
    </xdr:from>
    <xdr:to>
      <xdr:col>41</xdr:col>
      <xdr:colOff>50800</xdr:colOff>
      <xdr:row>63</xdr:row>
      <xdr:rowOff>62230</xdr:rowOff>
    </xdr:to>
    <xdr:cxnSp macro="">
      <xdr:nvCxnSpPr>
        <xdr:cNvPr id="255" name="直線コネクタ 254"/>
        <xdr:cNvCxnSpPr/>
      </xdr:nvCxnSpPr>
      <xdr:spPr>
        <a:xfrm>
          <a:off x="6972300" y="108610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56"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57" name="n_2aveValue【体育館・プール】&#10;一人当たり面積"/>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58"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59" name="n_4aveValue【体育館・プール】&#10;一人当たり面積"/>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102887</xdr:rowOff>
    </xdr:from>
    <xdr:ext cx="469744" cy="259045"/>
    <xdr:sp macro="" textlink="">
      <xdr:nvSpPr>
        <xdr:cNvPr id="260" name="n_1mainValue【体育館・プール】&#10;一人当たり面積"/>
        <xdr:cNvSpPr txBox="1"/>
      </xdr:nvSpPr>
      <xdr:spPr>
        <a:xfrm>
          <a:off x="93917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102887</xdr:rowOff>
    </xdr:from>
    <xdr:ext cx="469744" cy="259045"/>
    <xdr:sp macro="" textlink="">
      <xdr:nvSpPr>
        <xdr:cNvPr id="261" name="n_2mainValue【体育館・プール】&#10;一人当たり面積"/>
        <xdr:cNvSpPr txBox="1"/>
      </xdr:nvSpPr>
      <xdr:spPr>
        <a:xfrm>
          <a:off x="8515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104157</xdr:rowOff>
    </xdr:from>
    <xdr:ext cx="469744" cy="259045"/>
    <xdr:sp macro="" textlink="">
      <xdr:nvSpPr>
        <xdr:cNvPr id="262" name="n_3mainValue【体育館・プール】&#10;一人当たり面積"/>
        <xdr:cNvSpPr txBox="1"/>
      </xdr:nvSpPr>
      <xdr:spPr>
        <a:xfrm>
          <a:off x="7626427"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101617</xdr:rowOff>
    </xdr:from>
    <xdr:ext cx="469744" cy="259045"/>
    <xdr:sp macro="" textlink="">
      <xdr:nvSpPr>
        <xdr:cNvPr id="263" name="n_4mainValue【体育館・プール】&#10;一人当たり面積"/>
        <xdr:cNvSpPr txBox="1"/>
      </xdr:nvSpPr>
      <xdr:spPr>
        <a:xfrm>
          <a:off x="6737427" y="1090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321" name="直線コネクタ 320"/>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322"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323" name="直線コネクタ 322"/>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32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325" name="直線コネクタ 32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326" name="【一般廃棄物処理施設】&#10;有形固定資産減価償却率平均値テキスト"/>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327" name="フローチャート: 判断 326"/>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328" name="フローチャート: 判断 327"/>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329" name="フローチャート: 判断 328"/>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330" name="フローチャート: 判断 329"/>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31" name="フローチャート: 判断 330"/>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4173</xdr:rowOff>
    </xdr:from>
    <xdr:to>
      <xdr:col>85</xdr:col>
      <xdr:colOff>177800</xdr:colOff>
      <xdr:row>40</xdr:row>
      <xdr:rowOff>105773</xdr:rowOff>
    </xdr:to>
    <xdr:sp macro="" textlink="">
      <xdr:nvSpPr>
        <xdr:cNvPr id="337" name="楕円 336"/>
        <xdr:cNvSpPr/>
      </xdr:nvSpPr>
      <xdr:spPr>
        <a:xfrm>
          <a:off x="162687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154050</xdr:rowOff>
    </xdr:from>
    <xdr:ext cx="405111" cy="259045"/>
    <xdr:sp macro="" textlink="">
      <xdr:nvSpPr>
        <xdr:cNvPr id="338" name="【一般廃棄物処理施設】&#10;有形固定資産減価償却率該当値テキスト"/>
        <xdr:cNvSpPr txBox="1"/>
      </xdr:nvSpPr>
      <xdr:spPr>
        <a:xfrm>
          <a:off x="16357600"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144599</xdr:rowOff>
    </xdr:from>
    <xdr:to>
      <xdr:col>81</xdr:col>
      <xdr:colOff>101600</xdr:colOff>
      <xdr:row>40</xdr:row>
      <xdr:rowOff>74749</xdr:rowOff>
    </xdr:to>
    <xdr:sp macro="" textlink="">
      <xdr:nvSpPr>
        <xdr:cNvPr id="339" name="楕円 338"/>
        <xdr:cNvSpPr/>
      </xdr:nvSpPr>
      <xdr:spPr>
        <a:xfrm>
          <a:off x="15430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23949</xdr:rowOff>
    </xdr:from>
    <xdr:to>
      <xdr:col>85</xdr:col>
      <xdr:colOff>127000</xdr:colOff>
      <xdr:row>40</xdr:row>
      <xdr:rowOff>54973</xdr:rowOff>
    </xdr:to>
    <xdr:cxnSp macro="">
      <xdr:nvCxnSpPr>
        <xdr:cNvPr id="340" name="直線コネクタ 339"/>
        <xdr:cNvCxnSpPr/>
      </xdr:nvCxnSpPr>
      <xdr:spPr>
        <a:xfrm>
          <a:off x="15481300" y="68819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147865</xdr:rowOff>
    </xdr:from>
    <xdr:to>
      <xdr:col>76</xdr:col>
      <xdr:colOff>165100</xdr:colOff>
      <xdr:row>40</xdr:row>
      <xdr:rowOff>78015</xdr:rowOff>
    </xdr:to>
    <xdr:sp macro="" textlink="">
      <xdr:nvSpPr>
        <xdr:cNvPr id="341" name="楕円 340"/>
        <xdr:cNvSpPr/>
      </xdr:nvSpPr>
      <xdr:spPr>
        <a:xfrm>
          <a:off x="14541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23949</xdr:rowOff>
    </xdr:from>
    <xdr:to>
      <xdr:col>81</xdr:col>
      <xdr:colOff>50800</xdr:colOff>
      <xdr:row>40</xdr:row>
      <xdr:rowOff>27215</xdr:rowOff>
    </xdr:to>
    <xdr:cxnSp macro="">
      <xdr:nvCxnSpPr>
        <xdr:cNvPr id="342" name="直線コネクタ 341"/>
        <xdr:cNvCxnSpPr/>
      </xdr:nvCxnSpPr>
      <xdr:spPr>
        <a:xfrm flipV="1">
          <a:off x="14592300" y="68819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103777</xdr:rowOff>
    </xdr:from>
    <xdr:to>
      <xdr:col>72</xdr:col>
      <xdr:colOff>38100</xdr:colOff>
      <xdr:row>40</xdr:row>
      <xdr:rowOff>33927</xdr:rowOff>
    </xdr:to>
    <xdr:sp macro="" textlink="">
      <xdr:nvSpPr>
        <xdr:cNvPr id="343" name="楕円 342"/>
        <xdr:cNvSpPr/>
      </xdr:nvSpPr>
      <xdr:spPr>
        <a:xfrm>
          <a:off x="13652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154577</xdr:rowOff>
    </xdr:from>
    <xdr:to>
      <xdr:col>76</xdr:col>
      <xdr:colOff>114300</xdr:colOff>
      <xdr:row>40</xdr:row>
      <xdr:rowOff>27215</xdr:rowOff>
    </xdr:to>
    <xdr:cxnSp macro="">
      <xdr:nvCxnSpPr>
        <xdr:cNvPr id="344" name="直線コネクタ 343"/>
        <xdr:cNvCxnSpPr/>
      </xdr:nvCxnSpPr>
      <xdr:spPr>
        <a:xfrm>
          <a:off x="13703300" y="684112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345" name="n_1aveValue【一般廃棄物処理施設】&#10;有形固定資産減価償却率"/>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346"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347" name="n_3aveValue【一般廃棄物処理施設】&#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48"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65876</xdr:rowOff>
    </xdr:from>
    <xdr:ext cx="405111" cy="259045"/>
    <xdr:sp macro="" textlink="">
      <xdr:nvSpPr>
        <xdr:cNvPr id="349" name="n_1mainValue【一般廃棄物処理施設】&#10;有形固定資産減価償却率"/>
        <xdr:cNvSpPr txBox="1"/>
      </xdr:nvSpPr>
      <xdr:spPr>
        <a:xfrm>
          <a:off x="152660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69142</xdr:rowOff>
    </xdr:from>
    <xdr:ext cx="405111" cy="259045"/>
    <xdr:sp macro="" textlink="">
      <xdr:nvSpPr>
        <xdr:cNvPr id="350" name="n_2mainValue【一般廃棄物処理施設】&#10;有形固定資産減価償却率"/>
        <xdr:cNvSpPr txBox="1"/>
      </xdr:nvSpPr>
      <xdr:spPr>
        <a:xfrm>
          <a:off x="14389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25054</xdr:rowOff>
    </xdr:from>
    <xdr:ext cx="405111" cy="259045"/>
    <xdr:sp macro="" textlink="">
      <xdr:nvSpPr>
        <xdr:cNvPr id="351" name="n_3mainValue【一般廃棄物処理施設】&#10;有形固定資産減価償却率"/>
        <xdr:cNvSpPr txBox="1"/>
      </xdr:nvSpPr>
      <xdr:spPr>
        <a:xfrm>
          <a:off x="13500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5" name="テキスト ボックス 3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7" name="テキスト ボックス 3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9" name="テキスト ボックス 3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373" name="直線コネクタ 372"/>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374"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375" name="直線コネクタ 374"/>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376"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377" name="直線コネクタ 376"/>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378" name="【一般廃棄物処理施設】&#10;一人当たり有形固定資産（償却資産）額平均値テキスト"/>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379" name="フローチャート: 判断 378"/>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380" name="フローチャート: 判断 379"/>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381" name="フローチャート: 判断 380"/>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382" name="フローチャート: 判断 381"/>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383" name="フローチャート: 判断 382"/>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128211</xdr:rowOff>
    </xdr:from>
    <xdr:to>
      <xdr:col>116</xdr:col>
      <xdr:colOff>114300</xdr:colOff>
      <xdr:row>40</xdr:row>
      <xdr:rowOff>58361</xdr:rowOff>
    </xdr:to>
    <xdr:sp macro="" textlink="">
      <xdr:nvSpPr>
        <xdr:cNvPr id="389" name="楕円 388"/>
        <xdr:cNvSpPr/>
      </xdr:nvSpPr>
      <xdr:spPr>
        <a:xfrm>
          <a:off x="22110700" y="68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106638</xdr:rowOff>
    </xdr:from>
    <xdr:ext cx="534377" cy="259045"/>
    <xdr:sp macro="" textlink="">
      <xdr:nvSpPr>
        <xdr:cNvPr id="390" name="【一般廃棄物処理施設】&#10;一人当たり有形固定資産（償却資産）額該当値テキスト"/>
        <xdr:cNvSpPr txBox="1"/>
      </xdr:nvSpPr>
      <xdr:spPr>
        <a:xfrm>
          <a:off x="22199600" y="679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134739</xdr:rowOff>
    </xdr:from>
    <xdr:to>
      <xdr:col>112</xdr:col>
      <xdr:colOff>38100</xdr:colOff>
      <xdr:row>40</xdr:row>
      <xdr:rowOff>64889</xdr:rowOff>
    </xdr:to>
    <xdr:sp macro="" textlink="">
      <xdr:nvSpPr>
        <xdr:cNvPr id="391" name="楕円 390"/>
        <xdr:cNvSpPr/>
      </xdr:nvSpPr>
      <xdr:spPr>
        <a:xfrm>
          <a:off x="21272500" y="68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7561</xdr:rowOff>
    </xdr:from>
    <xdr:to>
      <xdr:col>116</xdr:col>
      <xdr:colOff>63500</xdr:colOff>
      <xdr:row>40</xdr:row>
      <xdr:rowOff>14089</xdr:rowOff>
    </xdr:to>
    <xdr:cxnSp macro="">
      <xdr:nvCxnSpPr>
        <xdr:cNvPr id="392" name="直線コネクタ 391"/>
        <xdr:cNvCxnSpPr/>
      </xdr:nvCxnSpPr>
      <xdr:spPr>
        <a:xfrm flipV="1">
          <a:off x="21323300" y="6865561"/>
          <a:ext cx="8382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134982</xdr:rowOff>
    </xdr:from>
    <xdr:to>
      <xdr:col>107</xdr:col>
      <xdr:colOff>101600</xdr:colOff>
      <xdr:row>40</xdr:row>
      <xdr:rowOff>65132</xdr:rowOff>
    </xdr:to>
    <xdr:sp macro="" textlink="">
      <xdr:nvSpPr>
        <xdr:cNvPr id="393" name="楕円 392"/>
        <xdr:cNvSpPr/>
      </xdr:nvSpPr>
      <xdr:spPr>
        <a:xfrm>
          <a:off x="20383500" y="682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14089</xdr:rowOff>
    </xdr:from>
    <xdr:to>
      <xdr:col>111</xdr:col>
      <xdr:colOff>177800</xdr:colOff>
      <xdr:row>40</xdr:row>
      <xdr:rowOff>14332</xdr:rowOff>
    </xdr:to>
    <xdr:cxnSp macro="">
      <xdr:nvCxnSpPr>
        <xdr:cNvPr id="394" name="直線コネクタ 393"/>
        <xdr:cNvCxnSpPr/>
      </xdr:nvCxnSpPr>
      <xdr:spPr>
        <a:xfrm flipV="1">
          <a:off x="20434300" y="6872089"/>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133002</xdr:rowOff>
    </xdr:from>
    <xdr:to>
      <xdr:col>102</xdr:col>
      <xdr:colOff>165100</xdr:colOff>
      <xdr:row>40</xdr:row>
      <xdr:rowOff>63152</xdr:rowOff>
    </xdr:to>
    <xdr:sp macro="" textlink="">
      <xdr:nvSpPr>
        <xdr:cNvPr id="395" name="楕円 394"/>
        <xdr:cNvSpPr/>
      </xdr:nvSpPr>
      <xdr:spPr>
        <a:xfrm>
          <a:off x="19494500" y="681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12352</xdr:rowOff>
    </xdr:from>
    <xdr:to>
      <xdr:col>107</xdr:col>
      <xdr:colOff>50800</xdr:colOff>
      <xdr:row>40</xdr:row>
      <xdr:rowOff>14332</xdr:rowOff>
    </xdr:to>
    <xdr:cxnSp macro="">
      <xdr:nvCxnSpPr>
        <xdr:cNvPr id="396" name="直線コネクタ 395"/>
        <xdr:cNvCxnSpPr/>
      </xdr:nvCxnSpPr>
      <xdr:spPr>
        <a:xfrm>
          <a:off x="19545300" y="6870352"/>
          <a:ext cx="8890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397" name="n_1aveValue【一般廃棄物処理施設】&#10;一人当たり有形固定資産（償却資産）額"/>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398" name="n_2aveValue【一般廃棄物処理施設】&#10;一人当たり有形固定資産（償却資産）額"/>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399" name="n_3aveValue【一般廃棄物処理施設】&#10;一人当たり有形固定資産（償却資産）額"/>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400" name="n_4aveValue【一般廃棄物処理施設】&#10;一人当たり有形固定資産（償却資産）額"/>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56016</xdr:rowOff>
    </xdr:from>
    <xdr:ext cx="534377" cy="259045"/>
    <xdr:sp macro="" textlink="">
      <xdr:nvSpPr>
        <xdr:cNvPr id="401" name="n_1mainValue【一般廃棄物処理施設】&#10;一人当たり有形固定資産（償却資産）額"/>
        <xdr:cNvSpPr txBox="1"/>
      </xdr:nvSpPr>
      <xdr:spPr>
        <a:xfrm>
          <a:off x="21043411" y="691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56259</xdr:rowOff>
    </xdr:from>
    <xdr:ext cx="534377" cy="259045"/>
    <xdr:sp macro="" textlink="">
      <xdr:nvSpPr>
        <xdr:cNvPr id="402" name="n_2mainValue【一般廃棄物処理施設】&#10;一人当たり有形固定資産（償却資産）額"/>
        <xdr:cNvSpPr txBox="1"/>
      </xdr:nvSpPr>
      <xdr:spPr>
        <a:xfrm>
          <a:off x="20167111" y="691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54279</xdr:rowOff>
    </xdr:from>
    <xdr:ext cx="534377" cy="259045"/>
    <xdr:sp macro="" textlink="">
      <xdr:nvSpPr>
        <xdr:cNvPr id="403" name="n_3mainValue【一般廃棄物処理施設】&#10;一人当たり有形固定資産（償却資産）額"/>
        <xdr:cNvSpPr txBox="1"/>
      </xdr:nvSpPr>
      <xdr:spPr>
        <a:xfrm>
          <a:off x="19278111" y="691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6" name="テキスト ボックス 4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6" name="テキスト ボックス 4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429" name="直線コネクタ 428"/>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430"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431" name="直線コネクタ 430"/>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432"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33" name="直線コネクタ 432"/>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434" name="【保健センター・保健所】&#10;有形固定資産減価償却率平均値テキスト"/>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435" name="フローチャート: 判断 434"/>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436" name="フローチャート: 判断 435"/>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37" name="フローチャート: 判断 436"/>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438" name="フローチャート: 判断 437"/>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439" name="フローチャート: 判断 438"/>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30843</xdr:rowOff>
    </xdr:from>
    <xdr:to>
      <xdr:col>85</xdr:col>
      <xdr:colOff>177800</xdr:colOff>
      <xdr:row>58</xdr:row>
      <xdr:rowOff>132443</xdr:rowOff>
    </xdr:to>
    <xdr:sp macro="" textlink="">
      <xdr:nvSpPr>
        <xdr:cNvPr id="445" name="楕円 444"/>
        <xdr:cNvSpPr/>
      </xdr:nvSpPr>
      <xdr:spPr>
        <a:xfrm>
          <a:off x="16268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53720</xdr:rowOff>
    </xdr:from>
    <xdr:ext cx="405111" cy="259045"/>
    <xdr:sp macro="" textlink="">
      <xdr:nvSpPr>
        <xdr:cNvPr id="446" name="【保健センター・保健所】&#10;有形固定資産減価償却率該当値テキスト"/>
        <xdr:cNvSpPr txBox="1"/>
      </xdr:nvSpPr>
      <xdr:spPr>
        <a:xfrm>
          <a:off x="16357600"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24312</xdr:rowOff>
    </xdr:from>
    <xdr:to>
      <xdr:col>81</xdr:col>
      <xdr:colOff>101600</xdr:colOff>
      <xdr:row>58</xdr:row>
      <xdr:rowOff>125912</xdr:rowOff>
    </xdr:to>
    <xdr:sp macro="" textlink="">
      <xdr:nvSpPr>
        <xdr:cNvPr id="447" name="楕円 446"/>
        <xdr:cNvSpPr/>
      </xdr:nvSpPr>
      <xdr:spPr>
        <a:xfrm>
          <a:off x="15430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75112</xdr:rowOff>
    </xdr:from>
    <xdr:to>
      <xdr:col>85</xdr:col>
      <xdr:colOff>127000</xdr:colOff>
      <xdr:row>58</xdr:row>
      <xdr:rowOff>81643</xdr:rowOff>
    </xdr:to>
    <xdr:cxnSp macro="">
      <xdr:nvCxnSpPr>
        <xdr:cNvPr id="448" name="直線コネクタ 447"/>
        <xdr:cNvCxnSpPr/>
      </xdr:nvCxnSpPr>
      <xdr:spPr>
        <a:xfrm>
          <a:off x="15481300" y="100192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30843</xdr:rowOff>
    </xdr:from>
    <xdr:to>
      <xdr:col>76</xdr:col>
      <xdr:colOff>165100</xdr:colOff>
      <xdr:row>58</xdr:row>
      <xdr:rowOff>132443</xdr:rowOff>
    </xdr:to>
    <xdr:sp macro="" textlink="">
      <xdr:nvSpPr>
        <xdr:cNvPr id="449" name="楕円 448"/>
        <xdr:cNvSpPr/>
      </xdr:nvSpPr>
      <xdr:spPr>
        <a:xfrm>
          <a:off x="14541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75112</xdr:rowOff>
    </xdr:from>
    <xdr:to>
      <xdr:col>81</xdr:col>
      <xdr:colOff>50800</xdr:colOff>
      <xdr:row>58</xdr:row>
      <xdr:rowOff>81643</xdr:rowOff>
    </xdr:to>
    <xdr:cxnSp macro="">
      <xdr:nvCxnSpPr>
        <xdr:cNvPr id="450" name="直線コネクタ 449"/>
        <xdr:cNvCxnSpPr/>
      </xdr:nvCxnSpPr>
      <xdr:spPr>
        <a:xfrm flipV="1">
          <a:off x="14592300" y="100192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169635</xdr:rowOff>
    </xdr:from>
    <xdr:to>
      <xdr:col>72</xdr:col>
      <xdr:colOff>38100</xdr:colOff>
      <xdr:row>58</xdr:row>
      <xdr:rowOff>99785</xdr:rowOff>
    </xdr:to>
    <xdr:sp macro="" textlink="">
      <xdr:nvSpPr>
        <xdr:cNvPr id="451" name="楕円 450"/>
        <xdr:cNvSpPr/>
      </xdr:nvSpPr>
      <xdr:spPr>
        <a:xfrm>
          <a:off x="1365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48985</xdr:rowOff>
    </xdr:from>
    <xdr:to>
      <xdr:col>76</xdr:col>
      <xdr:colOff>114300</xdr:colOff>
      <xdr:row>58</xdr:row>
      <xdr:rowOff>81643</xdr:rowOff>
    </xdr:to>
    <xdr:cxnSp macro="">
      <xdr:nvCxnSpPr>
        <xdr:cNvPr id="452" name="直線コネクタ 451"/>
        <xdr:cNvCxnSpPr/>
      </xdr:nvCxnSpPr>
      <xdr:spPr>
        <a:xfrm>
          <a:off x="13703300" y="99930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136978</xdr:rowOff>
    </xdr:from>
    <xdr:to>
      <xdr:col>67</xdr:col>
      <xdr:colOff>101600</xdr:colOff>
      <xdr:row>58</xdr:row>
      <xdr:rowOff>67128</xdr:rowOff>
    </xdr:to>
    <xdr:sp macro="" textlink="">
      <xdr:nvSpPr>
        <xdr:cNvPr id="453" name="楕円 452"/>
        <xdr:cNvSpPr/>
      </xdr:nvSpPr>
      <xdr:spPr>
        <a:xfrm>
          <a:off x="12763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16328</xdr:rowOff>
    </xdr:from>
    <xdr:to>
      <xdr:col>71</xdr:col>
      <xdr:colOff>177800</xdr:colOff>
      <xdr:row>58</xdr:row>
      <xdr:rowOff>48985</xdr:rowOff>
    </xdr:to>
    <xdr:cxnSp macro="">
      <xdr:nvCxnSpPr>
        <xdr:cNvPr id="454" name="直線コネクタ 453"/>
        <xdr:cNvCxnSpPr/>
      </xdr:nvCxnSpPr>
      <xdr:spPr>
        <a:xfrm>
          <a:off x="12814300" y="99604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455" name="n_1aveValue【保健センター・保健所】&#10;有形固定資産減価償却率"/>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456" name="n_2aveValue【保健センター・保健所】&#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457"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94178</xdr:rowOff>
    </xdr:from>
    <xdr:ext cx="405111" cy="259045"/>
    <xdr:sp macro="" textlink="">
      <xdr:nvSpPr>
        <xdr:cNvPr id="458" name="n_4aveValue【保健センター・保健所】&#10;有形固定資産減価償却率"/>
        <xdr:cNvSpPr txBox="1"/>
      </xdr:nvSpPr>
      <xdr:spPr>
        <a:xfrm>
          <a:off x="12611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142439</xdr:rowOff>
    </xdr:from>
    <xdr:ext cx="405111" cy="259045"/>
    <xdr:sp macro="" textlink="">
      <xdr:nvSpPr>
        <xdr:cNvPr id="459" name="n_1mainValue【保健センター・保健所】&#10;有形固定資産減価償却率"/>
        <xdr:cNvSpPr txBox="1"/>
      </xdr:nvSpPr>
      <xdr:spPr>
        <a:xfrm>
          <a:off x="152660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148970</xdr:rowOff>
    </xdr:from>
    <xdr:ext cx="405111" cy="259045"/>
    <xdr:sp macro="" textlink="">
      <xdr:nvSpPr>
        <xdr:cNvPr id="460" name="n_2mainValue【保健センター・保健所】&#10;有形固定資産減価償却率"/>
        <xdr:cNvSpPr txBox="1"/>
      </xdr:nvSpPr>
      <xdr:spPr>
        <a:xfrm>
          <a:off x="14389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116312</xdr:rowOff>
    </xdr:from>
    <xdr:ext cx="405111" cy="259045"/>
    <xdr:sp macro="" textlink="">
      <xdr:nvSpPr>
        <xdr:cNvPr id="461" name="n_3mainValue【保健センター・保健所】&#10;有形固定資産減価償却率"/>
        <xdr:cNvSpPr txBox="1"/>
      </xdr:nvSpPr>
      <xdr:spPr>
        <a:xfrm>
          <a:off x="13500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83655</xdr:rowOff>
    </xdr:from>
    <xdr:ext cx="405111" cy="259045"/>
    <xdr:sp macro="" textlink="">
      <xdr:nvSpPr>
        <xdr:cNvPr id="462" name="n_4mainValue【保健センター・保健所】&#10;有形固定資産減価償却率"/>
        <xdr:cNvSpPr txBox="1"/>
      </xdr:nvSpPr>
      <xdr:spPr>
        <a:xfrm>
          <a:off x="12611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0" name="テキスト ボックス 4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2" name="テキスト ボックス 4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486" name="直線コネクタ 485"/>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87"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88" name="直線コネクタ 487"/>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489"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490" name="直線コネクタ 489"/>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491"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492" name="フローチャート: 判断 491"/>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493" name="フローチャート: 判断 492"/>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494" name="フローチャート: 判断 493"/>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495" name="フローチャート: 判断 494"/>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496" name="フローチャート: 判断 495"/>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113030</xdr:rowOff>
    </xdr:from>
    <xdr:to>
      <xdr:col>116</xdr:col>
      <xdr:colOff>114300</xdr:colOff>
      <xdr:row>62</xdr:row>
      <xdr:rowOff>43180</xdr:rowOff>
    </xdr:to>
    <xdr:sp macro="" textlink="">
      <xdr:nvSpPr>
        <xdr:cNvPr id="502" name="楕円 501"/>
        <xdr:cNvSpPr/>
      </xdr:nvSpPr>
      <xdr:spPr>
        <a:xfrm>
          <a:off x="22110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135907</xdr:rowOff>
    </xdr:from>
    <xdr:ext cx="469744" cy="259045"/>
    <xdr:sp macro="" textlink="">
      <xdr:nvSpPr>
        <xdr:cNvPr id="503" name="【保健センター・保健所】&#10;一人当たり面積該当値テキスト"/>
        <xdr:cNvSpPr txBox="1"/>
      </xdr:nvSpPr>
      <xdr:spPr>
        <a:xfrm>
          <a:off x="22199600"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113030</xdr:rowOff>
    </xdr:from>
    <xdr:to>
      <xdr:col>112</xdr:col>
      <xdr:colOff>38100</xdr:colOff>
      <xdr:row>62</xdr:row>
      <xdr:rowOff>43180</xdr:rowOff>
    </xdr:to>
    <xdr:sp macro="" textlink="">
      <xdr:nvSpPr>
        <xdr:cNvPr id="504" name="楕円 503"/>
        <xdr:cNvSpPr/>
      </xdr:nvSpPr>
      <xdr:spPr>
        <a:xfrm>
          <a:off x="21272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163830</xdr:rowOff>
    </xdr:from>
    <xdr:to>
      <xdr:col>116</xdr:col>
      <xdr:colOff>63500</xdr:colOff>
      <xdr:row>61</xdr:row>
      <xdr:rowOff>163830</xdr:rowOff>
    </xdr:to>
    <xdr:cxnSp macro="">
      <xdr:nvCxnSpPr>
        <xdr:cNvPr id="505" name="直線コネクタ 504"/>
        <xdr:cNvCxnSpPr/>
      </xdr:nvCxnSpPr>
      <xdr:spPr>
        <a:xfrm>
          <a:off x="21323300" y="10622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506" name="楕円 505"/>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163830</xdr:rowOff>
    </xdr:from>
    <xdr:to>
      <xdr:col>111</xdr:col>
      <xdr:colOff>177800</xdr:colOff>
      <xdr:row>62</xdr:row>
      <xdr:rowOff>0</xdr:rowOff>
    </xdr:to>
    <xdr:cxnSp macro="">
      <xdr:nvCxnSpPr>
        <xdr:cNvPr id="507" name="直線コネクタ 506"/>
        <xdr:cNvCxnSpPr/>
      </xdr:nvCxnSpPr>
      <xdr:spPr>
        <a:xfrm flipV="1">
          <a:off x="20434300" y="1062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08" name="楕円 507"/>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509" name="直線コネクタ 508"/>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10" name="楕円 509"/>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0</xdr:rowOff>
    </xdr:to>
    <xdr:cxnSp macro="">
      <xdr:nvCxnSpPr>
        <xdr:cNvPr id="511" name="直線コネクタ 510"/>
        <xdr:cNvCxnSpPr/>
      </xdr:nvCxnSpPr>
      <xdr:spPr>
        <a:xfrm>
          <a:off x="18656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512"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513" name="n_2aveValue【保健センター・保健所】&#10;一人当たり面積"/>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514" name="n_3aveValue【保健センター・保健所】&#10;一人当たり面積"/>
        <xdr:cNvSpPr txBox="1"/>
      </xdr:nvSpPr>
      <xdr:spPr>
        <a:xfrm>
          <a:off x="19310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515" name="n_4aveValue【保健センター・保健所】&#10;一人当たり面積"/>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59707</xdr:rowOff>
    </xdr:from>
    <xdr:ext cx="469744" cy="259045"/>
    <xdr:sp macro="" textlink="">
      <xdr:nvSpPr>
        <xdr:cNvPr id="516" name="n_1main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17" name="n_2main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518" name="n_3main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519" name="n_4main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1" name="直線コネクタ 5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2" name="テキスト ボックス 5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3" name="直線コネクタ 5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4" name="テキスト ボックス 5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5" name="直線コネクタ 5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6" name="テキスト ボックス 5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7" name="直線コネクタ 5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8" name="テキスト ボックス 5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9" name="直線コネクタ 5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0" name="テキスト ボックス 5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1" name="直線コネクタ 5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2" name="テキスト ボックス 5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545" name="直線コネクタ 544"/>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546"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547" name="直線コネクタ 546"/>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48"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49" name="直線コネクタ 548"/>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550" name="【消防施設】&#10;有形固定資産減価償却率平均値テキスト"/>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551" name="フローチャート: 判断 550"/>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552" name="フローチャート: 判断 551"/>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553" name="フローチャート: 判断 552"/>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554" name="フローチャート: 判断 553"/>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555" name="フローチャート: 判断 554"/>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561" name="楕円 560"/>
        <xdr:cNvSpPr/>
      </xdr:nvSpPr>
      <xdr:spPr>
        <a:xfrm>
          <a:off x="162687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166932</xdr:rowOff>
    </xdr:from>
    <xdr:ext cx="405111" cy="259045"/>
    <xdr:sp macro="" textlink="">
      <xdr:nvSpPr>
        <xdr:cNvPr id="562" name="【消防施設】&#10;有形固定資産減価償却率該当値テキスト"/>
        <xdr:cNvSpPr txBox="1"/>
      </xdr:nvSpPr>
      <xdr:spPr>
        <a:xfrm>
          <a:off x="16357600" y="1371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54248</xdr:rowOff>
    </xdr:from>
    <xdr:to>
      <xdr:col>81</xdr:col>
      <xdr:colOff>101600</xdr:colOff>
      <xdr:row>82</xdr:row>
      <xdr:rowOff>155848</xdr:rowOff>
    </xdr:to>
    <xdr:sp macro="" textlink="">
      <xdr:nvSpPr>
        <xdr:cNvPr id="563" name="楕円 562"/>
        <xdr:cNvSpPr/>
      </xdr:nvSpPr>
      <xdr:spPr>
        <a:xfrm>
          <a:off x="15430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23405</xdr:rowOff>
    </xdr:from>
    <xdr:to>
      <xdr:col>85</xdr:col>
      <xdr:colOff>127000</xdr:colOff>
      <xdr:row>82</xdr:row>
      <xdr:rowOff>105048</xdr:rowOff>
    </xdr:to>
    <xdr:cxnSp macro="">
      <xdr:nvCxnSpPr>
        <xdr:cNvPr id="564" name="直線コネクタ 563"/>
        <xdr:cNvCxnSpPr/>
      </xdr:nvCxnSpPr>
      <xdr:spPr>
        <a:xfrm flipV="1">
          <a:off x="15481300" y="13910855"/>
          <a:ext cx="8382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36286</xdr:rowOff>
    </xdr:from>
    <xdr:to>
      <xdr:col>76</xdr:col>
      <xdr:colOff>165100</xdr:colOff>
      <xdr:row>83</xdr:row>
      <xdr:rowOff>137886</xdr:rowOff>
    </xdr:to>
    <xdr:sp macro="" textlink="">
      <xdr:nvSpPr>
        <xdr:cNvPr id="565" name="楕円 564"/>
        <xdr:cNvSpPr/>
      </xdr:nvSpPr>
      <xdr:spPr>
        <a:xfrm>
          <a:off x="14541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105048</xdr:rowOff>
    </xdr:from>
    <xdr:to>
      <xdr:col>81</xdr:col>
      <xdr:colOff>50800</xdr:colOff>
      <xdr:row>83</xdr:row>
      <xdr:rowOff>87086</xdr:rowOff>
    </xdr:to>
    <xdr:cxnSp macro="">
      <xdr:nvCxnSpPr>
        <xdr:cNvPr id="566" name="直線コネクタ 565"/>
        <xdr:cNvCxnSpPr/>
      </xdr:nvCxnSpPr>
      <xdr:spPr>
        <a:xfrm flipV="1">
          <a:off x="14592300" y="14163948"/>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13426</xdr:rowOff>
    </xdr:from>
    <xdr:to>
      <xdr:col>72</xdr:col>
      <xdr:colOff>38100</xdr:colOff>
      <xdr:row>83</xdr:row>
      <xdr:rowOff>115026</xdr:rowOff>
    </xdr:to>
    <xdr:sp macro="" textlink="">
      <xdr:nvSpPr>
        <xdr:cNvPr id="567" name="楕円 566"/>
        <xdr:cNvSpPr/>
      </xdr:nvSpPr>
      <xdr:spPr>
        <a:xfrm>
          <a:off x="13652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64226</xdr:rowOff>
    </xdr:from>
    <xdr:to>
      <xdr:col>76</xdr:col>
      <xdr:colOff>114300</xdr:colOff>
      <xdr:row>83</xdr:row>
      <xdr:rowOff>87086</xdr:rowOff>
    </xdr:to>
    <xdr:cxnSp macro="">
      <xdr:nvCxnSpPr>
        <xdr:cNvPr id="568" name="直線コネクタ 567"/>
        <xdr:cNvCxnSpPr/>
      </xdr:nvCxnSpPr>
      <xdr:spPr>
        <a:xfrm>
          <a:off x="13703300" y="142945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166914</xdr:rowOff>
    </xdr:from>
    <xdr:to>
      <xdr:col>67</xdr:col>
      <xdr:colOff>101600</xdr:colOff>
      <xdr:row>83</xdr:row>
      <xdr:rowOff>97064</xdr:rowOff>
    </xdr:to>
    <xdr:sp macro="" textlink="">
      <xdr:nvSpPr>
        <xdr:cNvPr id="569" name="楕円 568"/>
        <xdr:cNvSpPr/>
      </xdr:nvSpPr>
      <xdr:spPr>
        <a:xfrm>
          <a:off x="12763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46264</xdr:rowOff>
    </xdr:from>
    <xdr:to>
      <xdr:col>71</xdr:col>
      <xdr:colOff>177800</xdr:colOff>
      <xdr:row>83</xdr:row>
      <xdr:rowOff>64226</xdr:rowOff>
    </xdr:to>
    <xdr:cxnSp macro="">
      <xdr:nvCxnSpPr>
        <xdr:cNvPr id="570" name="直線コネクタ 569"/>
        <xdr:cNvCxnSpPr/>
      </xdr:nvCxnSpPr>
      <xdr:spPr>
        <a:xfrm>
          <a:off x="12814300" y="1427661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571" name="n_1ave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572" name="n_2aveValue【消防施設】&#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573" name="n_3aveValue【消防施設】&#10;有形固定資産減価償却率"/>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574" name="n_4aveValue【消防施設】&#10;有形固定資産減価償却率"/>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925</xdr:rowOff>
    </xdr:from>
    <xdr:ext cx="405111" cy="259045"/>
    <xdr:sp macro="" textlink="">
      <xdr:nvSpPr>
        <xdr:cNvPr id="575" name="n_1mainValue【消防施設】&#10;有形固定資産減価償却率"/>
        <xdr:cNvSpPr txBox="1"/>
      </xdr:nvSpPr>
      <xdr:spPr>
        <a:xfrm>
          <a:off x="15266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129013</xdr:rowOff>
    </xdr:from>
    <xdr:ext cx="405111" cy="259045"/>
    <xdr:sp macro="" textlink="">
      <xdr:nvSpPr>
        <xdr:cNvPr id="576" name="n_2mainValue【消防施設】&#10;有形固定資産減価償却率"/>
        <xdr:cNvSpPr txBox="1"/>
      </xdr:nvSpPr>
      <xdr:spPr>
        <a:xfrm>
          <a:off x="14389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106153</xdr:rowOff>
    </xdr:from>
    <xdr:ext cx="405111" cy="259045"/>
    <xdr:sp macro="" textlink="">
      <xdr:nvSpPr>
        <xdr:cNvPr id="577" name="n_3mainValue【消防施設】&#10;有形固定資産減価償却率"/>
        <xdr:cNvSpPr txBox="1"/>
      </xdr:nvSpPr>
      <xdr:spPr>
        <a:xfrm>
          <a:off x="13500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113591</xdr:rowOff>
    </xdr:from>
    <xdr:ext cx="405111" cy="259045"/>
    <xdr:sp macro="" textlink="">
      <xdr:nvSpPr>
        <xdr:cNvPr id="578" name="n_4mainValue【消防施設】&#10;有形固定資産減価償却率"/>
        <xdr:cNvSpPr txBox="1"/>
      </xdr:nvSpPr>
      <xdr:spPr>
        <a:xfrm>
          <a:off x="12611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9" name="直線コネクタ 5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0" name="テキスト ボックス 5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1" name="直線コネクタ 5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2" name="テキスト ボックス 5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3" name="直線コネクタ 5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4" name="テキスト ボックス 5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5" name="直線コネクタ 5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6" name="テキスト ボックス 5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600" name="直線コネクタ 599"/>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01"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02" name="直線コネクタ 601"/>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603"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604" name="直線コネクタ 603"/>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05"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06" name="フローチャート: 判断 605"/>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607" name="フローチャート: 判断 606"/>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608" name="フローチャート: 判断 607"/>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609" name="フローチャート: 判断 608"/>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610" name="フローチャート: 判断 609"/>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16" name="楕円 615"/>
        <xdr:cNvSpPr/>
      </xdr:nvSpPr>
      <xdr:spPr>
        <a:xfrm>
          <a:off x="22110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169181</xdr:rowOff>
    </xdr:from>
    <xdr:ext cx="469744" cy="259045"/>
    <xdr:sp macro="" textlink="">
      <xdr:nvSpPr>
        <xdr:cNvPr id="617" name="【消防施設】&#10;一人当たり面積該当値テキスト"/>
        <xdr:cNvSpPr txBox="1"/>
      </xdr:nvSpPr>
      <xdr:spPr>
        <a:xfrm>
          <a:off x="22199600"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618" name="楕円 617"/>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70104</xdr:rowOff>
    </xdr:from>
    <xdr:to>
      <xdr:col>116</xdr:col>
      <xdr:colOff>63500</xdr:colOff>
      <xdr:row>84</xdr:row>
      <xdr:rowOff>74676</xdr:rowOff>
    </xdr:to>
    <xdr:cxnSp macro="">
      <xdr:nvCxnSpPr>
        <xdr:cNvPr id="619" name="直線コネクタ 618"/>
        <xdr:cNvCxnSpPr/>
      </xdr:nvCxnSpPr>
      <xdr:spPr>
        <a:xfrm flipV="1">
          <a:off x="21323300" y="1447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620" name="楕円 619"/>
        <xdr:cNvSpPr/>
      </xdr:nvSpPr>
      <xdr:spPr>
        <a:xfrm>
          <a:off x="20383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74676</xdr:rowOff>
    </xdr:to>
    <xdr:cxnSp macro="">
      <xdr:nvCxnSpPr>
        <xdr:cNvPr id="621" name="直線コネクタ 620"/>
        <xdr:cNvCxnSpPr/>
      </xdr:nvCxnSpPr>
      <xdr:spPr>
        <a:xfrm>
          <a:off x="20434300" y="144536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22" name="楕円 621"/>
        <xdr:cNvSpPr/>
      </xdr:nvSpPr>
      <xdr:spPr>
        <a:xfrm>
          <a:off x="19494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51815</xdr:rowOff>
    </xdr:from>
    <xdr:to>
      <xdr:col>107</xdr:col>
      <xdr:colOff>50800</xdr:colOff>
      <xdr:row>84</xdr:row>
      <xdr:rowOff>51815</xdr:rowOff>
    </xdr:to>
    <xdr:cxnSp macro="">
      <xdr:nvCxnSpPr>
        <xdr:cNvPr id="623" name="直線コネクタ 622"/>
        <xdr:cNvCxnSpPr/>
      </xdr:nvCxnSpPr>
      <xdr:spPr>
        <a:xfrm>
          <a:off x="19545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5587</xdr:rowOff>
    </xdr:from>
    <xdr:to>
      <xdr:col>98</xdr:col>
      <xdr:colOff>38100</xdr:colOff>
      <xdr:row>84</xdr:row>
      <xdr:rowOff>107187</xdr:rowOff>
    </xdr:to>
    <xdr:sp macro="" textlink="">
      <xdr:nvSpPr>
        <xdr:cNvPr id="624" name="楕円 623"/>
        <xdr:cNvSpPr/>
      </xdr:nvSpPr>
      <xdr:spPr>
        <a:xfrm>
          <a:off x="18605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51815</xdr:rowOff>
    </xdr:from>
    <xdr:to>
      <xdr:col>102</xdr:col>
      <xdr:colOff>114300</xdr:colOff>
      <xdr:row>84</xdr:row>
      <xdr:rowOff>56387</xdr:rowOff>
    </xdr:to>
    <xdr:cxnSp macro="">
      <xdr:nvCxnSpPr>
        <xdr:cNvPr id="625" name="直線コネクタ 624"/>
        <xdr:cNvCxnSpPr/>
      </xdr:nvCxnSpPr>
      <xdr:spPr>
        <a:xfrm flipV="1">
          <a:off x="18656300" y="1445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626" name="n_1ave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627" name="n_2aveValue【消防施設】&#10;一人当たり面積"/>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628" name="n_3aveValue【消防施設】&#10;一人当たり面積"/>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629"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630" name="n_1main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631" name="n_2mainValue【消防施設】&#10;一人当たり面積"/>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32" name="n_3main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98314</xdr:rowOff>
    </xdr:from>
    <xdr:ext cx="469744" cy="259045"/>
    <xdr:sp macro="" textlink="">
      <xdr:nvSpPr>
        <xdr:cNvPr id="633" name="n_4mainValue【消防施設】&#10;一人当たり面積"/>
        <xdr:cNvSpPr txBox="1"/>
      </xdr:nvSpPr>
      <xdr:spPr>
        <a:xfrm>
          <a:off x="18421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6" name="テキスト ボックス 6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6" name="テキスト ボックス 6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659" name="直線コネクタ 658"/>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660"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61" name="直線コネクタ 660"/>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662"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663" name="直線コネクタ 662"/>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664"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665" name="フローチャート: 判断 664"/>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666" name="フローチャート: 判断 665"/>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667" name="フローチャート: 判断 666"/>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668" name="フローチャート: 判断 667"/>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669" name="フローチャート: 判断 668"/>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5806</xdr:rowOff>
    </xdr:from>
    <xdr:to>
      <xdr:col>85</xdr:col>
      <xdr:colOff>177800</xdr:colOff>
      <xdr:row>105</xdr:row>
      <xdr:rowOff>107406</xdr:rowOff>
    </xdr:to>
    <xdr:sp macro="" textlink="">
      <xdr:nvSpPr>
        <xdr:cNvPr id="675" name="楕円 674"/>
        <xdr:cNvSpPr/>
      </xdr:nvSpPr>
      <xdr:spPr>
        <a:xfrm>
          <a:off x="162687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155683</xdr:rowOff>
    </xdr:from>
    <xdr:ext cx="405111" cy="259045"/>
    <xdr:sp macro="" textlink="">
      <xdr:nvSpPr>
        <xdr:cNvPr id="676" name="【庁舎】&#10;有形固定資産減価償却率該当値テキスト"/>
        <xdr:cNvSpPr txBox="1"/>
      </xdr:nvSpPr>
      <xdr:spPr>
        <a:xfrm>
          <a:off x="16357600"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144599</xdr:rowOff>
    </xdr:from>
    <xdr:to>
      <xdr:col>81</xdr:col>
      <xdr:colOff>101600</xdr:colOff>
      <xdr:row>105</xdr:row>
      <xdr:rowOff>74749</xdr:rowOff>
    </xdr:to>
    <xdr:sp macro="" textlink="">
      <xdr:nvSpPr>
        <xdr:cNvPr id="677" name="楕円 676"/>
        <xdr:cNvSpPr/>
      </xdr:nvSpPr>
      <xdr:spPr>
        <a:xfrm>
          <a:off x="15430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23949</xdr:rowOff>
    </xdr:from>
    <xdr:to>
      <xdr:col>85</xdr:col>
      <xdr:colOff>127000</xdr:colOff>
      <xdr:row>105</xdr:row>
      <xdr:rowOff>56606</xdr:rowOff>
    </xdr:to>
    <xdr:cxnSp macro="">
      <xdr:nvCxnSpPr>
        <xdr:cNvPr id="678" name="直線コネクタ 677"/>
        <xdr:cNvCxnSpPr/>
      </xdr:nvCxnSpPr>
      <xdr:spPr>
        <a:xfrm>
          <a:off x="15481300" y="180261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118473</xdr:rowOff>
    </xdr:from>
    <xdr:to>
      <xdr:col>76</xdr:col>
      <xdr:colOff>165100</xdr:colOff>
      <xdr:row>105</xdr:row>
      <xdr:rowOff>48623</xdr:rowOff>
    </xdr:to>
    <xdr:sp macro="" textlink="">
      <xdr:nvSpPr>
        <xdr:cNvPr id="679" name="楕円 678"/>
        <xdr:cNvSpPr/>
      </xdr:nvSpPr>
      <xdr:spPr>
        <a:xfrm>
          <a:off x="14541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169273</xdr:rowOff>
    </xdr:from>
    <xdr:to>
      <xdr:col>81</xdr:col>
      <xdr:colOff>50800</xdr:colOff>
      <xdr:row>105</xdr:row>
      <xdr:rowOff>23949</xdr:rowOff>
    </xdr:to>
    <xdr:cxnSp macro="">
      <xdr:nvCxnSpPr>
        <xdr:cNvPr id="680" name="直線コネクタ 679"/>
        <xdr:cNvCxnSpPr/>
      </xdr:nvCxnSpPr>
      <xdr:spPr>
        <a:xfrm>
          <a:off x="14592300" y="180000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681" name="楕円 680"/>
        <xdr:cNvSpPr/>
      </xdr:nvSpPr>
      <xdr:spPr>
        <a:xfrm>
          <a:off x="13652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139881</xdr:rowOff>
    </xdr:from>
    <xdr:to>
      <xdr:col>76</xdr:col>
      <xdr:colOff>114300</xdr:colOff>
      <xdr:row>104</xdr:row>
      <xdr:rowOff>169273</xdr:rowOff>
    </xdr:to>
    <xdr:cxnSp macro="">
      <xdr:nvCxnSpPr>
        <xdr:cNvPr id="682" name="直線コネクタ 681"/>
        <xdr:cNvCxnSpPr/>
      </xdr:nvCxnSpPr>
      <xdr:spPr>
        <a:xfrm>
          <a:off x="13703300" y="179706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58057</xdr:rowOff>
    </xdr:from>
    <xdr:to>
      <xdr:col>67</xdr:col>
      <xdr:colOff>101600</xdr:colOff>
      <xdr:row>104</xdr:row>
      <xdr:rowOff>159657</xdr:rowOff>
    </xdr:to>
    <xdr:sp macro="" textlink="">
      <xdr:nvSpPr>
        <xdr:cNvPr id="683" name="楕円 682"/>
        <xdr:cNvSpPr/>
      </xdr:nvSpPr>
      <xdr:spPr>
        <a:xfrm>
          <a:off x="12763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108857</xdr:rowOff>
    </xdr:from>
    <xdr:to>
      <xdr:col>71</xdr:col>
      <xdr:colOff>177800</xdr:colOff>
      <xdr:row>104</xdr:row>
      <xdr:rowOff>139881</xdr:rowOff>
    </xdr:to>
    <xdr:cxnSp macro="">
      <xdr:nvCxnSpPr>
        <xdr:cNvPr id="684" name="直線コネクタ 683"/>
        <xdr:cNvCxnSpPr/>
      </xdr:nvCxnSpPr>
      <xdr:spPr>
        <a:xfrm>
          <a:off x="12814300" y="179396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685" name="n_1aveValue【庁舎】&#10;有形固定資産減価償却率"/>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686"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687" name="n_3aveValue【庁舎】&#10;有形固定資産減価償却率"/>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688"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65876</xdr:rowOff>
    </xdr:from>
    <xdr:ext cx="405111" cy="259045"/>
    <xdr:sp macro="" textlink="">
      <xdr:nvSpPr>
        <xdr:cNvPr id="689" name="n_1mainValue【庁舎】&#10;有形固定資産減価償却率"/>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39750</xdr:rowOff>
    </xdr:from>
    <xdr:ext cx="405111" cy="259045"/>
    <xdr:sp macro="" textlink="">
      <xdr:nvSpPr>
        <xdr:cNvPr id="690" name="n_2mainValue【庁舎】&#10;有形固定資産減価償却率"/>
        <xdr:cNvSpPr txBox="1"/>
      </xdr:nvSpPr>
      <xdr:spPr>
        <a:xfrm>
          <a:off x="14389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691" name="n_3main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150784</xdr:rowOff>
    </xdr:from>
    <xdr:ext cx="405111" cy="259045"/>
    <xdr:sp macro="" textlink="">
      <xdr:nvSpPr>
        <xdr:cNvPr id="692" name="n_4mainValue【庁舎】&#10;有形固定資産減価償却率"/>
        <xdr:cNvSpPr txBox="1"/>
      </xdr:nvSpPr>
      <xdr:spPr>
        <a:xfrm>
          <a:off x="12611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718" name="直線コネクタ 717"/>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719"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720" name="直線コネクタ 719"/>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21"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22" name="直線コネクタ 721"/>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723"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24" name="フローチャート: 判断 723"/>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725" name="フローチャート: 判断 724"/>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726" name="フローチャート: 判断 725"/>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727" name="フローチャート: 判断 726"/>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28" name="フローチャート: 判断 727"/>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126637</xdr:rowOff>
    </xdr:from>
    <xdr:to>
      <xdr:col>116</xdr:col>
      <xdr:colOff>114300</xdr:colOff>
      <xdr:row>107</xdr:row>
      <xdr:rowOff>56787</xdr:rowOff>
    </xdr:to>
    <xdr:sp macro="" textlink="">
      <xdr:nvSpPr>
        <xdr:cNvPr id="734" name="楕円 733"/>
        <xdr:cNvSpPr/>
      </xdr:nvSpPr>
      <xdr:spPr>
        <a:xfrm>
          <a:off x="221107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105064</xdr:rowOff>
    </xdr:from>
    <xdr:ext cx="469744" cy="259045"/>
    <xdr:sp macro="" textlink="">
      <xdr:nvSpPr>
        <xdr:cNvPr id="735" name="【庁舎】&#10;一人当たり面積該当値テキスト"/>
        <xdr:cNvSpPr txBox="1"/>
      </xdr:nvSpPr>
      <xdr:spPr>
        <a:xfrm>
          <a:off x="22199600"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128270</xdr:rowOff>
    </xdr:from>
    <xdr:to>
      <xdr:col>112</xdr:col>
      <xdr:colOff>38100</xdr:colOff>
      <xdr:row>107</xdr:row>
      <xdr:rowOff>58420</xdr:rowOff>
    </xdr:to>
    <xdr:sp macro="" textlink="">
      <xdr:nvSpPr>
        <xdr:cNvPr id="736" name="楕円 735"/>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5987</xdr:rowOff>
    </xdr:from>
    <xdr:to>
      <xdr:col>116</xdr:col>
      <xdr:colOff>63500</xdr:colOff>
      <xdr:row>107</xdr:row>
      <xdr:rowOff>7620</xdr:rowOff>
    </xdr:to>
    <xdr:cxnSp macro="">
      <xdr:nvCxnSpPr>
        <xdr:cNvPr id="737" name="直線コネクタ 736"/>
        <xdr:cNvCxnSpPr/>
      </xdr:nvCxnSpPr>
      <xdr:spPr>
        <a:xfrm flipV="1">
          <a:off x="21323300" y="1835113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129902</xdr:rowOff>
    </xdr:from>
    <xdr:to>
      <xdr:col>107</xdr:col>
      <xdr:colOff>101600</xdr:colOff>
      <xdr:row>107</xdr:row>
      <xdr:rowOff>60052</xdr:rowOff>
    </xdr:to>
    <xdr:sp macro="" textlink="">
      <xdr:nvSpPr>
        <xdr:cNvPr id="738" name="楕円 737"/>
        <xdr:cNvSpPr/>
      </xdr:nvSpPr>
      <xdr:spPr>
        <a:xfrm>
          <a:off x="20383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9252</xdr:rowOff>
    </xdr:to>
    <xdr:cxnSp macro="">
      <xdr:nvCxnSpPr>
        <xdr:cNvPr id="739" name="直線コネクタ 738"/>
        <xdr:cNvCxnSpPr/>
      </xdr:nvCxnSpPr>
      <xdr:spPr>
        <a:xfrm flipV="1">
          <a:off x="20434300" y="1835277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131536</xdr:rowOff>
    </xdr:from>
    <xdr:to>
      <xdr:col>102</xdr:col>
      <xdr:colOff>165100</xdr:colOff>
      <xdr:row>107</xdr:row>
      <xdr:rowOff>61686</xdr:rowOff>
    </xdr:to>
    <xdr:sp macro="" textlink="">
      <xdr:nvSpPr>
        <xdr:cNvPr id="740" name="楕円 739"/>
        <xdr:cNvSpPr/>
      </xdr:nvSpPr>
      <xdr:spPr>
        <a:xfrm>
          <a:off x="19494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9252</xdr:rowOff>
    </xdr:from>
    <xdr:to>
      <xdr:col>107</xdr:col>
      <xdr:colOff>50800</xdr:colOff>
      <xdr:row>107</xdr:row>
      <xdr:rowOff>10886</xdr:rowOff>
    </xdr:to>
    <xdr:cxnSp macro="">
      <xdr:nvCxnSpPr>
        <xdr:cNvPr id="741" name="直線コネクタ 740"/>
        <xdr:cNvCxnSpPr/>
      </xdr:nvCxnSpPr>
      <xdr:spPr>
        <a:xfrm flipV="1">
          <a:off x="19545300" y="1835440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133169</xdr:rowOff>
    </xdr:from>
    <xdr:to>
      <xdr:col>98</xdr:col>
      <xdr:colOff>38100</xdr:colOff>
      <xdr:row>107</xdr:row>
      <xdr:rowOff>63319</xdr:rowOff>
    </xdr:to>
    <xdr:sp macro="" textlink="">
      <xdr:nvSpPr>
        <xdr:cNvPr id="742" name="楕円 741"/>
        <xdr:cNvSpPr/>
      </xdr:nvSpPr>
      <xdr:spPr>
        <a:xfrm>
          <a:off x="18605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10886</xdr:rowOff>
    </xdr:from>
    <xdr:to>
      <xdr:col>102</xdr:col>
      <xdr:colOff>114300</xdr:colOff>
      <xdr:row>107</xdr:row>
      <xdr:rowOff>12519</xdr:rowOff>
    </xdr:to>
    <xdr:cxnSp macro="">
      <xdr:nvCxnSpPr>
        <xdr:cNvPr id="743" name="直線コネクタ 742"/>
        <xdr:cNvCxnSpPr/>
      </xdr:nvCxnSpPr>
      <xdr:spPr>
        <a:xfrm flipV="1">
          <a:off x="18656300" y="183560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744"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745" name="n_2aveValue【庁舎】&#10;一人当たり面積"/>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746" name="n_3ave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747"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49547</xdr:rowOff>
    </xdr:from>
    <xdr:ext cx="469744" cy="259045"/>
    <xdr:sp macro="" textlink="">
      <xdr:nvSpPr>
        <xdr:cNvPr id="748" name="n_1mainValue【庁舎】&#10;一人当たり面積"/>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51179</xdr:rowOff>
    </xdr:from>
    <xdr:ext cx="469744" cy="259045"/>
    <xdr:sp macro="" textlink="">
      <xdr:nvSpPr>
        <xdr:cNvPr id="749" name="n_2mainValue【庁舎】&#10;一人当たり面積"/>
        <xdr:cNvSpPr txBox="1"/>
      </xdr:nvSpPr>
      <xdr:spPr>
        <a:xfrm>
          <a:off x="20199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52813</xdr:rowOff>
    </xdr:from>
    <xdr:ext cx="469744" cy="259045"/>
    <xdr:sp macro="" textlink="">
      <xdr:nvSpPr>
        <xdr:cNvPr id="750" name="n_3mainValue【庁舎】&#10;一人当たり面積"/>
        <xdr:cNvSpPr txBox="1"/>
      </xdr:nvSpPr>
      <xdr:spPr>
        <a:xfrm>
          <a:off x="19310427" y="183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54446</xdr:rowOff>
    </xdr:from>
    <xdr:ext cx="469744" cy="259045"/>
    <xdr:sp macro="" textlink="">
      <xdr:nvSpPr>
        <xdr:cNvPr id="751" name="n_4mainValue【庁舎】&#10;一人当たり面積"/>
        <xdr:cNvSpPr txBox="1"/>
      </xdr:nvSpPr>
      <xdr:spPr>
        <a:xfrm>
          <a:off x="18421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一般廃棄物処理施設及び本庁舎である。一般廃棄物処理施設については、常陸大宮市と当市とで構成する一部事務組合が保有する施設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年度から連結したため数値が計上されたものである。計画的に修繕等を行っているものの、類似団体平均を</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ポイント上回っている。今後の施設更新を見据えながら、施設の長寿命化又は計画的な更新を組合に対して働きかけていく。本庁舎については、建設から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年以上経過し老朽化が進んでいることから、類似団体からは</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ポイント上回っている。類似団体の有形固定資産減価償却率を押し下げている要因として、全国的に旧耐震基準で建てられた庁舎の更新が相次いでいること考えられるが、本市においては新耐震基準で建てられているため、今後とも長期保全計画に基づき計画的に予防保全に努めていくことで、現在の施設を引き続き利用していく。消防施設については、防災行政無線デジタル化等による新規資産取得により、有形固定資産減価償却率が前年度から</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ポイント低下しているところであるが、引き続き設備も含め適切に修繕、更新を行っていく。保健センター・保健所については、空調設備の更新修繕によりほぼ同水準を維持している。図書館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年度に開館した新しい施設であるため、類似団体平均と比べて減価償却率が大きく下回っている。多目的室や会議室も備えた市の生涯学習拠点施設として、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人当たり面積も類似団体平均より大きく上回っているものである。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54,649
54,370
97.82
21,149,527
20,088,442
744,597
12,226,983
18,264,767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教育の無償化に伴う社会福祉費の増や、高齢化の進展に伴う高齢者保健福祉費の増、合併特例債の新規発行等による公債費の増のため、基準財政需要額が増加したことから、単年度指数については低下した。他方、市税について、市民税所得割や新築家屋等による固定資産税の増収に伴い、基準財政収入額についても増加したため、三か年平均の指数は前年度と横ばいで推移し、類似団体平均との比較でも、</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ポイント上回っている状況である。今後は徴収率の向上に努め、自主財源の確保を図るとともに、歳出の見直しにより一層の財政基盤の強化に努める。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26458</xdr:rowOff>
    </xdr:to>
    <xdr:cxnSp macro="">
      <xdr:nvCxnSpPr>
        <xdr:cNvPr id="69" name="直線コネクタ 68"/>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26458</xdr:rowOff>
    </xdr:to>
    <xdr:cxnSp macro="">
      <xdr:nvCxnSpPr>
        <xdr:cNvPr id="72" name="直線コネクタ 71"/>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26458</xdr:rowOff>
    </xdr:to>
    <xdr:cxnSp macro="">
      <xdr:nvCxnSpPr>
        <xdr:cNvPr id="75" name="直線コネクタ 74"/>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26458</xdr:rowOff>
    </xdr:to>
    <xdr:cxnSp macro="">
      <xdr:nvCxnSpPr>
        <xdr:cNvPr id="78" name="直線コネクタ 77"/>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や特別地方交付税の増等により経常一般財源等総額は増加した一方で、扶助費については、保育・教育の無償化による民間保育所等児童入所事業の増や障害福祉サービス給付事業の増により大幅な増加となったため、前年度に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ポイント増となる</a:t>
          </a:r>
          <a:r>
            <a:rPr kumimoji="1" lang="en-US" altLang="ja-JP" sz="1300">
              <a:latin typeface="ＭＳ Ｐゴシック" panose="020B0600070205080204" pitchFamily="50" charset="-128"/>
              <a:ea typeface="ＭＳ Ｐゴシック" panose="020B0600070205080204" pitchFamily="50" charset="-128"/>
            </a:rPr>
            <a:t>93.1</a:t>
          </a:r>
          <a:r>
            <a:rPr kumimoji="1" lang="ja-JP" altLang="en-US" sz="1300">
              <a:latin typeface="ＭＳ Ｐゴシック" panose="020B0600070205080204" pitchFamily="50" charset="-128"/>
              <a:ea typeface="ＭＳ Ｐゴシック" panose="020B0600070205080204" pitchFamily="50" charset="-128"/>
            </a:rPr>
            <a:t>％となった。類似団体平均からも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今後は、扶助費について、経常的な増加が見込まれること、会計年度任用職員制度の開始に伴う人件費の増が見込まれることから、引き続き事務事業の見直しを進め、経費の徹底した節減合理化を図り、一層の財政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54791</xdr:rowOff>
    </xdr:from>
    <xdr:to>
      <xdr:col>23</xdr:col>
      <xdr:colOff>133350</xdr:colOff>
      <xdr:row>63</xdr:row>
      <xdr:rowOff>35016</xdr:rowOff>
    </xdr:to>
    <xdr:cxnSp macro="">
      <xdr:nvCxnSpPr>
        <xdr:cNvPr id="134" name="直線コネクタ 133"/>
        <xdr:cNvCxnSpPr/>
      </xdr:nvCxnSpPr>
      <xdr:spPr>
        <a:xfrm>
          <a:off x="4114800" y="10684691"/>
          <a:ext cx="8382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54791</xdr:rowOff>
    </xdr:from>
    <xdr:to>
      <xdr:col>19</xdr:col>
      <xdr:colOff>133350</xdr:colOff>
      <xdr:row>62</xdr:row>
      <xdr:rowOff>54791</xdr:rowOff>
    </xdr:to>
    <xdr:cxnSp macro="">
      <xdr:nvCxnSpPr>
        <xdr:cNvPr id="137" name="直線コネクタ 136"/>
        <xdr:cNvCxnSpPr/>
      </xdr:nvCxnSpPr>
      <xdr:spPr>
        <a:xfrm>
          <a:off x="3225800" y="106846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54791</xdr:rowOff>
    </xdr:from>
    <xdr:to>
      <xdr:col>15</xdr:col>
      <xdr:colOff>82550</xdr:colOff>
      <xdr:row>62</xdr:row>
      <xdr:rowOff>109946</xdr:rowOff>
    </xdr:to>
    <xdr:cxnSp macro="">
      <xdr:nvCxnSpPr>
        <xdr:cNvPr id="140" name="直線コネクタ 139"/>
        <xdr:cNvCxnSpPr/>
      </xdr:nvCxnSpPr>
      <xdr:spPr>
        <a:xfrm flipV="1">
          <a:off x="2336800" y="1068469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109946</xdr:rowOff>
    </xdr:to>
    <xdr:cxnSp macro="">
      <xdr:nvCxnSpPr>
        <xdr:cNvPr id="143" name="直線コネクタ 142"/>
        <xdr:cNvCxnSpPr/>
      </xdr:nvCxnSpPr>
      <xdr:spPr>
        <a:xfrm>
          <a:off x="1447800" y="1060196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155666</xdr:rowOff>
    </xdr:from>
    <xdr:to>
      <xdr:col>23</xdr:col>
      <xdr:colOff>184150</xdr:colOff>
      <xdr:row>63</xdr:row>
      <xdr:rowOff>85816</xdr:rowOff>
    </xdr:to>
    <xdr:sp macro="" textlink="">
      <xdr:nvSpPr>
        <xdr:cNvPr id="153" name="楕円 152"/>
        <xdr:cNvSpPr/>
      </xdr:nvSpPr>
      <xdr:spPr>
        <a:xfrm>
          <a:off x="49022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127743</xdr:rowOff>
    </xdr:from>
    <xdr:ext cx="762000" cy="259045"/>
    <xdr:sp macro="" textlink="">
      <xdr:nvSpPr>
        <xdr:cNvPr id="154" name="財政構造の弾力性該当値テキスト"/>
        <xdr:cNvSpPr txBox="1"/>
      </xdr:nvSpPr>
      <xdr:spPr>
        <a:xfrm>
          <a:off x="5041900" y="1075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3991</xdr:rowOff>
    </xdr:from>
    <xdr:to>
      <xdr:col>19</xdr:col>
      <xdr:colOff>184150</xdr:colOff>
      <xdr:row>62</xdr:row>
      <xdr:rowOff>105591</xdr:rowOff>
    </xdr:to>
    <xdr:sp macro="" textlink="">
      <xdr:nvSpPr>
        <xdr:cNvPr id="155" name="楕円 154"/>
        <xdr:cNvSpPr/>
      </xdr:nvSpPr>
      <xdr:spPr>
        <a:xfrm>
          <a:off x="4064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115768</xdr:rowOff>
    </xdr:from>
    <xdr:ext cx="736600" cy="259045"/>
    <xdr:sp macro="" textlink="">
      <xdr:nvSpPr>
        <xdr:cNvPr id="156" name="テキスト ボックス 15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3991</xdr:rowOff>
    </xdr:from>
    <xdr:to>
      <xdr:col>15</xdr:col>
      <xdr:colOff>133350</xdr:colOff>
      <xdr:row>62</xdr:row>
      <xdr:rowOff>105591</xdr:rowOff>
    </xdr:to>
    <xdr:sp macro="" textlink="">
      <xdr:nvSpPr>
        <xdr:cNvPr id="157" name="楕円 156"/>
        <xdr:cNvSpPr/>
      </xdr:nvSpPr>
      <xdr:spPr>
        <a:xfrm>
          <a:off x="3175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115768</xdr:rowOff>
    </xdr:from>
    <xdr:ext cx="762000" cy="259045"/>
    <xdr:sp macro="" textlink="">
      <xdr:nvSpPr>
        <xdr:cNvPr id="158" name="テキスト ボックス 157"/>
        <xdr:cNvSpPr txBox="1"/>
      </xdr:nvSpPr>
      <xdr:spPr>
        <a:xfrm>
          <a:off x="2844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59146</xdr:rowOff>
    </xdr:from>
    <xdr:to>
      <xdr:col>11</xdr:col>
      <xdr:colOff>82550</xdr:colOff>
      <xdr:row>62</xdr:row>
      <xdr:rowOff>160746</xdr:rowOff>
    </xdr:to>
    <xdr:sp macro="" textlink="">
      <xdr:nvSpPr>
        <xdr:cNvPr id="159" name="楕円 158"/>
        <xdr:cNvSpPr/>
      </xdr:nvSpPr>
      <xdr:spPr>
        <a:xfrm>
          <a:off x="2286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145523</xdr:rowOff>
    </xdr:from>
    <xdr:ext cx="762000" cy="259045"/>
    <xdr:sp macro="" textlink="">
      <xdr:nvSpPr>
        <xdr:cNvPr id="160" name="テキスト ボックス 159"/>
        <xdr:cNvSpPr txBox="1"/>
      </xdr:nvSpPr>
      <xdr:spPr>
        <a:xfrm>
          <a:off x="1955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61" name="楕円 160"/>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62" name="テキスト ボックス 161"/>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人件費については、職員給の増等から増加し、物件費についても、複合化した公立幼稚園の旧園舎の解体や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か年の継続事業である防災設備整備事業等により増加、維持補修費についても施設の老朽化等に対応するため増加している。一方で、人口は前年度から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％減少したため、前年度より、</a:t>
          </a:r>
          <a:r>
            <a:rPr kumimoji="1" lang="en-US" altLang="ja-JP" sz="1300">
              <a:latin typeface="ＭＳ Ｐゴシック" panose="020B0600070205080204" pitchFamily="50" charset="-128"/>
              <a:ea typeface="ＭＳ Ｐゴシック" panose="020B0600070205080204" pitchFamily="50" charset="-128"/>
            </a:rPr>
            <a:t>5,524</a:t>
          </a:r>
          <a:r>
            <a:rPr kumimoji="1" lang="ja-JP" altLang="en-US" sz="1300">
              <a:latin typeface="ＭＳ Ｐゴシック" panose="020B0600070205080204" pitchFamily="50" charset="-128"/>
              <a:ea typeface="ＭＳ Ｐゴシック" panose="020B0600070205080204" pitchFamily="50" charset="-128"/>
            </a:rPr>
            <a:t>円増となる</a:t>
          </a:r>
          <a:r>
            <a:rPr kumimoji="1" lang="en-US" altLang="ja-JP" sz="1300">
              <a:latin typeface="ＭＳ Ｐゴシック" panose="020B0600070205080204" pitchFamily="50" charset="-128"/>
              <a:ea typeface="ＭＳ Ｐゴシック" panose="020B0600070205080204" pitchFamily="50" charset="-128"/>
            </a:rPr>
            <a:t>132,662</a:t>
          </a:r>
          <a:r>
            <a:rPr kumimoji="1" lang="ja-JP" altLang="en-US" sz="1300">
              <a:latin typeface="ＭＳ Ｐゴシック" panose="020B0600070205080204" pitchFamily="50" charset="-128"/>
              <a:ea typeface="ＭＳ Ｐゴシック" panose="020B0600070205080204" pitchFamily="50" charset="-128"/>
            </a:rPr>
            <a:t>円となった。類似団体平均からは</a:t>
          </a:r>
          <a:r>
            <a:rPr kumimoji="1" lang="en-US" altLang="ja-JP" sz="1300">
              <a:latin typeface="ＭＳ Ｐゴシック" panose="020B0600070205080204" pitchFamily="50" charset="-128"/>
              <a:ea typeface="ＭＳ Ｐゴシック" panose="020B0600070205080204" pitchFamily="50" charset="-128"/>
            </a:rPr>
            <a:t>10,191</a:t>
          </a:r>
          <a:r>
            <a:rPr kumimoji="1" lang="ja-JP" altLang="en-US" sz="1300">
              <a:latin typeface="ＭＳ Ｐゴシック" panose="020B0600070205080204" pitchFamily="50" charset="-128"/>
              <a:ea typeface="ＭＳ Ｐゴシック" panose="020B0600070205080204" pitchFamily="50" charset="-128"/>
            </a:rPr>
            <a:t>円下回っているものの、施設の老朽化にともない、付帯設備の計画的な修繕を進めていく必要があるため、増加の見込みである。施設の管理運営方法の見直しや、経費削減の徹底により増加幅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84136</xdr:rowOff>
    </xdr:from>
    <xdr:to>
      <xdr:col>23</xdr:col>
      <xdr:colOff>133350</xdr:colOff>
      <xdr:row>82</xdr:row>
      <xdr:rowOff>137454</xdr:rowOff>
    </xdr:to>
    <xdr:cxnSp macro="">
      <xdr:nvCxnSpPr>
        <xdr:cNvPr id="195" name="直線コネクタ 194"/>
        <xdr:cNvCxnSpPr/>
      </xdr:nvCxnSpPr>
      <xdr:spPr>
        <a:xfrm>
          <a:off x="4114800" y="14143036"/>
          <a:ext cx="838200" cy="5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21899</xdr:rowOff>
    </xdr:from>
    <xdr:to>
      <xdr:col>19</xdr:col>
      <xdr:colOff>133350</xdr:colOff>
      <xdr:row>82</xdr:row>
      <xdr:rowOff>84136</xdr:rowOff>
    </xdr:to>
    <xdr:cxnSp macro="">
      <xdr:nvCxnSpPr>
        <xdr:cNvPr id="198" name="直線コネクタ 197"/>
        <xdr:cNvCxnSpPr/>
      </xdr:nvCxnSpPr>
      <xdr:spPr>
        <a:xfrm>
          <a:off x="3225800" y="14080799"/>
          <a:ext cx="889000" cy="6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21513</xdr:rowOff>
    </xdr:from>
    <xdr:to>
      <xdr:col>15</xdr:col>
      <xdr:colOff>82550</xdr:colOff>
      <xdr:row>82</xdr:row>
      <xdr:rowOff>21899</xdr:rowOff>
    </xdr:to>
    <xdr:cxnSp macro="">
      <xdr:nvCxnSpPr>
        <xdr:cNvPr id="201" name="直線コネクタ 200"/>
        <xdr:cNvCxnSpPr/>
      </xdr:nvCxnSpPr>
      <xdr:spPr>
        <a:xfrm>
          <a:off x="2336800" y="14080413"/>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21513</xdr:rowOff>
    </xdr:from>
    <xdr:to>
      <xdr:col>11</xdr:col>
      <xdr:colOff>31750</xdr:colOff>
      <xdr:row>82</xdr:row>
      <xdr:rowOff>41242</xdr:rowOff>
    </xdr:to>
    <xdr:cxnSp macro="">
      <xdr:nvCxnSpPr>
        <xdr:cNvPr id="204" name="直線コネクタ 203"/>
        <xdr:cNvCxnSpPr/>
      </xdr:nvCxnSpPr>
      <xdr:spPr>
        <a:xfrm flipV="1">
          <a:off x="1447800" y="14080413"/>
          <a:ext cx="889000" cy="1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86654</xdr:rowOff>
    </xdr:from>
    <xdr:to>
      <xdr:col>23</xdr:col>
      <xdr:colOff>184150</xdr:colOff>
      <xdr:row>83</xdr:row>
      <xdr:rowOff>16804</xdr:rowOff>
    </xdr:to>
    <xdr:sp macro="" textlink="">
      <xdr:nvSpPr>
        <xdr:cNvPr id="214" name="楕円 213"/>
        <xdr:cNvSpPr/>
      </xdr:nvSpPr>
      <xdr:spPr>
        <a:xfrm>
          <a:off x="4902200" y="1414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103181</xdr:rowOff>
    </xdr:from>
    <xdr:ext cx="762000" cy="259045"/>
    <xdr:sp macro="" textlink="">
      <xdr:nvSpPr>
        <xdr:cNvPr id="215" name="人件費・物件費等の状況該当値テキスト"/>
        <xdr:cNvSpPr txBox="1"/>
      </xdr:nvSpPr>
      <xdr:spPr>
        <a:xfrm>
          <a:off x="5041900" y="1399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33336</xdr:rowOff>
    </xdr:from>
    <xdr:to>
      <xdr:col>19</xdr:col>
      <xdr:colOff>184150</xdr:colOff>
      <xdr:row>82</xdr:row>
      <xdr:rowOff>134936</xdr:rowOff>
    </xdr:to>
    <xdr:sp macro="" textlink="">
      <xdr:nvSpPr>
        <xdr:cNvPr id="216" name="楕円 215"/>
        <xdr:cNvSpPr/>
      </xdr:nvSpPr>
      <xdr:spPr>
        <a:xfrm>
          <a:off x="4064000" y="1409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145113</xdr:rowOff>
    </xdr:from>
    <xdr:ext cx="736600" cy="259045"/>
    <xdr:sp macro="" textlink="">
      <xdr:nvSpPr>
        <xdr:cNvPr id="217" name="テキスト ボックス 216"/>
        <xdr:cNvSpPr txBox="1"/>
      </xdr:nvSpPr>
      <xdr:spPr>
        <a:xfrm>
          <a:off x="3733800" y="1386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142549</xdr:rowOff>
    </xdr:from>
    <xdr:to>
      <xdr:col>15</xdr:col>
      <xdr:colOff>133350</xdr:colOff>
      <xdr:row>82</xdr:row>
      <xdr:rowOff>72699</xdr:rowOff>
    </xdr:to>
    <xdr:sp macro="" textlink="">
      <xdr:nvSpPr>
        <xdr:cNvPr id="218" name="楕円 217"/>
        <xdr:cNvSpPr/>
      </xdr:nvSpPr>
      <xdr:spPr>
        <a:xfrm>
          <a:off x="3175000" y="1402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82876</xdr:rowOff>
    </xdr:from>
    <xdr:ext cx="762000" cy="259045"/>
    <xdr:sp macro="" textlink="">
      <xdr:nvSpPr>
        <xdr:cNvPr id="219" name="テキスト ボックス 218"/>
        <xdr:cNvSpPr txBox="1"/>
      </xdr:nvSpPr>
      <xdr:spPr>
        <a:xfrm>
          <a:off x="2844800" y="1379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142163</xdr:rowOff>
    </xdr:from>
    <xdr:to>
      <xdr:col>11</xdr:col>
      <xdr:colOff>82550</xdr:colOff>
      <xdr:row>82</xdr:row>
      <xdr:rowOff>72313</xdr:rowOff>
    </xdr:to>
    <xdr:sp macro="" textlink="">
      <xdr:nvSpPr>
        <xdr:cNvPr id="220" name="楕円 219"/>
        <xdr:cNvSpPr/>
      </xdr:nvSpPr>
      <xdr:spPr>
        <a:xfrm>
          <a:off x="2286000" y="140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82490</xdr:rowOff>
    </xdr:from>
    <xdr:ext cx="762000" cy="259045"/>
    <xdr:sp macro="" textlink="">
      <xdr:nvSpPr>
        <xdr:cNvPr id="221" name="テキスト ボックス 220"/>
        <xdr:cNvSpPr txBox="1"/>
      </xdr:nvSpPr>
      <xdr:spPr>
        <a:xfrm>
          <a:off x="1955800" y="13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161892</xdr:rowOff>
    </xdr:from>
    <xdr:to>
      <xdr:col>7</xdr:col>
      <xdr:colOff>31750</xdr:colOff>
      <xdr:row>82</xdr:row>
      <xdr:rowOff>92042</xdr:rowOff>
    </xdr:to>
    <xdr:sp macro="" textlink="">
      <xdr:nvSpPr>
        <xdr:cNvPr id="222" name="楕円 221"/>
        <xdr:cNvSpPr/>
      </xdr:nvSpPr>
      <xdr:spPr>
        <a:xfrm>
          <a:off x="1397000" y="140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102219</xdr:rowOff>
    </xdr:from>
    <xdr:ext cx="762000" cy="259045"/>
    <xdr:sp macro="" textlink="">
      <xdr:nvSpPr>
        <xdr:cNvPr id="223" name="テキスト ボックス 222"/>
        <xdr:cNvSpPr txBox="1"/>
      </xdr:nvSpPr>
      <xdr:spPr>
        <a:xfrm>
          <a:off x="1066800" y="1381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ポイント上回り、対前年度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ポイント増となる</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ポイントとなった。これは、高齢層職員の昇給停止措置を講じていないことに加え、平成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人事院勧告の高位号給から昇格した際の月額の増加額の縮減について実施を遅らせたこと、影響を受けた職員が国と市との職員構成の違いにより重みづけが増したことによるものである。職員の退職により中長期的には解消されていく見込みであるものの、引き続き人事評価制度の推進を図り、高齢層職員の昇給停止を行うことにより、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68036</xdr:rowOff>
    </xdr:to>
    <xdr:cxnSp macro="">
      <xdr:nvCxnSpPr>
        <xdr:cNvPr id="259" name="直線コネクタ 258"/>
        <xdr:cNvCxnSpPr/>
      </xdr:nvCxnSpPr>
      <xdr:spPr>
        <a:xfrm>
          <a:off x="16179800" y="1489800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86</xdr:row>
      <xdr:rowOff>153307</xdr:rowOff>
    </xdr:to>
    <xdr:cxnSp macro="">
      <xdr:nvCxnSpPr>
        <xdr:cNvPr id="262" name="直線コネクタ 261"/>
        <xdr:cNvCxnSpPr/>
      </xdr:nvCxnSpPr>
      <xdr:spPr>
        <a:xfrm>
          <a:off x="15290800" y="148807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136071</xdr:rowOff>
    </xdr:to>
    <xdr:cxnSp macro="">
      <xdr:nvCxnSpPr>
        <xdr:cNvPr id="265" name="直線コネクタ 264"/>
        <xdr:cNvCxnSpPr/>
      </xdr:nvCxnSpPr>
      <xdr:spPr>
        <a:xfrm>
          <a:off x="14401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153307</xdr:rowOff>
    </xdr:to>
    <xdr:cxnSp macro="">
      <xdr:nvCxnSpPr>
        <xdr:cNvPr id="268" name="直線コネクタ 267"/>
        <xdr:cNvCxnSpPr/>
      </xdr:nvCxnSpPr>
      <xdr:spPr>
        <a:xfrm flipV="1">
          <a:off x="13512800" y="1484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8" name="楕円 277"/>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9"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80" name="楕円 279"/>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81" name="テキスト ボックス 280"/>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2" name="楕円 281"/>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3" name="テキスト ボックス 282"/>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4" name="楕円 283"/>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5" name="テキスト ボックス 284"/>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6" name="楕円 285"/>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7" name="テキスト ボックス 286"/>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職員数については、前年度同数の</a:t>
          </a:r>
          <a:r>
            <a:rPr kumimoji="1" lang="en-US" altLang="ja-JP" sz="1300">
              <a:latin typeface="ＭＳ Ｐゴシック" panose="020B0600070205080204" pitchFamily="50" charset="-128"/>
              <a:ea typeface="ＭＳ Ｐゴシック" panose="020B0600070205080204" pitchFamily="50" charset="-128"/>
            </a:rPr>
            <a:t>444</a:t>
          </a:r>
          <a:r>
            <a:rPr kumimoji="1" lang="ja-JP" altLang="en-US" sz="1300">
              <a:latin typeface="ＭＳ Ｐゴシック" panose="020B0600070205080204" pitchFamily="50" charset="-128"/>
              <a:ea typeface="ＭＳ Ｐゴシック" panose="020B0600070205080204" pitchFamily="50" charset="-128"/>
            </a:rPr>
            <a:t>人であるが、人口が</a:t>
          </a:r>
          <a:r>
            <a:rPr kumimoji="1" lang="en-US" altLang="ja-JP" sz="1300">
              <a:latin typeface="ＭＳ Ｐゴシック" panose="020B0600070205080204" pitchFamily="50" charset="-128"/>
              <a:ea typeface="ＭＳ Ｐゴシック" panose="020B0600070205080204" pitchFamily="50" charset="-128"/>
            </a:rPr>
            <a:t>276</a:t>
          </a:r>
          <a:r>
            <a:rPr kumimoji="1" lang="ja-JP" altLang="en-US" sz="1300">
              <a:latin typeface="ＭＳ Ｐゴシック" panose="020B0600070205080204" pitchFamily="50" charset="-128"/>
              <a:ea typeface="ＭＳ Ｐゴシック" panose="020B0600070205080204" pitchFamily="50" charset="-128"/>
            </a:rPr>
            <a:t>人減少したことから、人口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人あたり職員数は前年度と比較して、</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人増となる</a:t>
          </a:r>
          <a:r>
            <a:rPr kumimoji="1" lang="en-US" altLang="ja-JP" sz="1300">
              <a:latin typeface="ＭＳ Ｐゴシック" panose="020B0600070205080204" pitchFamily="50" charset="-128"/>
              <a:ea typeface="ＭＳ Ｐゴシック" panose="020B0600070205080204" pitchFamily="50" charset="-128"/>
            </a:rPr>
            <a:t>8.12</a:t>
          </a:r>
          <a:r>
            <a:rPr kumimoji="1" lang="ja-JP" altLang="en-US" sz="1300">
              <a:latin typeface="ＭＳ Ｐゴシック" panose="020B0600070205080204" pitchFamily="50" charset="-128"/>
              <a:ea typeface="ＭＳ Ｐゴシック" panose="020B0600070205080204" pitchFamily="50" charset="-128"/>
            </a:rPr>
            <a:t>人となった。公営企業部門を含む職員総数で設定する、定員管理計画の目標値である</a:t>
          </a:r>
          <a:r>
            <a:rPr kumimoji="1" lang="en-US" altLang="ja-JP" sz="1300">
              <a:latin typeface="ＭＳ Ｐゴシック" panose="020B0600070205080204" pitchFamily="50" charset="-128"/>
              <a:ea typeface="ＭＳ Ｐゴシック" panose="020B0600070205080204" pitchFamily="50" charset="-128"/>
            </a:rPr>
            <a:t>483</a:t>
          </a:r>
          <a:r>
            <a:rPr kumimoji="1" lang="ja-JP" altLang="en-US" sz="1300">
              <a:latin typeface="ＭＳ Ｐゴシック" panose="020B0600070205080204" pitchFamily="50" charset="-128"/>
              <a:ea typeface="ＭＳ Ｐゴシック" panose="020B0600070205080204" pitchFamily="50" charset="-128"/>
            </a:rPr>
            <a:t>名は平成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日現在にて達成し、第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次那珂市行財政改革大綱においては令和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までは、現在の職員数を維持することとされているところである。しかし、時限的な行政需要が発生することもあり、任期付き職員を有効に活用するとともに、各部門の人員配置を見直すことをとおして、必要最小限の人員増に留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58480</xdr:rowOff>
    </xdr:from>
    <xdr:to>
      <xdr:col>81</xdr:col>
      <xdr:colOff>44450</xdr:colOff>
      <xdr:row>61</xdr:row>
      <xdr:rowOff>63077</xdr:rowOff>
    </xdr:to>
    <xdr:cxnSp macro="">
      <xdr:nvCxnSpPr>
        <xdr:cNvPr id="324" name="直線コネクタ 323"/>
        <xdr:cNvCxnSpPr/>
      </xdr:nvCxnSpPr>
      <xdr:spPr>
        <a:xfrm>
          <a:off x="16179800" y="10516930"/>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46990</xdr:rowOff>
    </xdr:from>
    <xdr:to>
      <xdr:col>77</xdr:col>
      <xdr:colOff>44450</xdr:colOff>
      <xdr:row>61</xdr:row>
      <xdr:rowOff>58480</xdr:rowOff>
    </xdr:to>
    <xdr:cxnSp macro="">
      <xdr:nvCxnSpPr>
        <xdr:cNvPr id="327" name="直線コネクタ 326"/>
        <xdr:cNvCxnSpPr/>
      </xdr:nvCxnSpPr>
      <xdr:spPr>
        <a:xfrm>
          <a:off x="15290800" y="1050544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40096</xdr:rowOff>
    </xdr:from>
    <xdr:to>
      <xdr:col>72</xdr:col>
      <xdr:colOff>203200</xdr:colOff>
      <xdr:row>61</xdr:row>
      <xdr:rowOff>46990</xdr:rowOff>
    </xdr:to>
    <xdr:cxnSp macro="">
      <xdr:nvCxnSpPr>
        <xdr:cNvPr id="330" name="直線コネクタ 329"/>
        <xdr:cNvCxnSpPr/>
      </xdr:nvCxnSpPr>
      <xdr:spPr>
        <a:xfrm>
          <a:off x="14401800" y="104985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38946</xdr:rowOff>
    </xdr:from>
    <xdr:to>
      <xdr:col>68</xdr:col>
      <xdr:colOff>152400</xdr:colOff>
      <xdr:row>61</xdr:row>
      <xdr:rowOff>40096</xdr:rowOff>
    </xdr:to>
    <xdr:cxnSp macro="">
      <xdr:nvCxnSpPr>
        <xdr:cNvPr id="333" name="直線コネクタ 332"/>
        <xdr:cNvCxnSpPr/>
      </xdr:nvCxnSpPr>
      <xdr:spPr>
        <a:xfrm>
          <a:off x="13512800" y="1049739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43" name="楕円 342"/>
        <xdr:cNvSpPr/>
      </xdr:nvSpPr>
      <xdr:spPr>
        <a:xfrm>
          <a:off x="16967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28804</xdr:rowOff>
    </xdr:from>
    <xdr:ext cx="762000" cy="259045"/>
    <xdr:sp macro="" textlink="">
      <xdr:nvSpPr>
        <xdr:cNvPr id="344" name="定員管理の状況該当値テキスト"/>
        <xdr:cNvSpPr txBox="1"/>
      </xdr:nvSpPr>
      <xdr:spPr>
        <a:xfrm>
          <a:off x="17106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7680</xdr:rowOff>
    </xdr:from>
    <xdr:to>
      <xdr:col>77</xdr:col>
      <xdr:colOff>95250</xdr:colOff>
      <xdr:row>61</xdr:row>
      <xdr:rowOff>109280</xdr:rowOff>
    </xdr:to>
    <xdr:sp macro="" textlink="">
      <xdr:nvSpPr>
        <xdr:cNvPr id="345" name="楕円 344"/>
        <xdr:cNvSpPr/>
      </xdr:nvSpPr>
      <xdr:spPr>
        <a:xfrm>
          <a:off x="16129000" y="104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119457</xdr:rowOff>
    </xdr:from>
    <xdr:ext cx="736600" cy="259045"/>
    <xdr:sp macro="" textlink="">
      <xdr:nvSpPr>
        <xdr:cNvPr id="346" name="テキスト ボックス 345"/>
        <xdr:cNvSpPr txBox="1"/>
      </xdr:nvSpPr>
      <xdr:spPr>
        <a:xfrm>
          <a:off x="15798800" y="10235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167640</xdr:rowOff>
    </xdr:from>
    <xdr:to>
      <xdr:col>73</xdr:col>
      <xdr:colOff>44450</xdr:colOff>
      <xdr:row>61</xdr:row>
      <xdr:rowOff>97790</xdr:rowOff>
    </xdr:to>
    <xdr:sp macro="" textlink="">
      <xdr:nvSpPr>
        <xdr:cNvPr id="347" name="楕円 346"/>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107967</xdr:rowOff>
    </xdr:from>
    <xdr:ext cx="762000" cy="259045"/>
    <xdr:sp macro="" textlink="">
      <xdr:nvSpPr>
        <xdr:cNvPr id="348" name="テキスト ボックス 347"/>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160746</xdr:rowOff>
    </xdr:from>
    <xdr:to>
      <xdr:col>68</xdr:col>
      <xdr:colOff>203200</xdr:colOff>
      <xdr:row>61</xdr:row>
      <xdr:rowOff>90896</xdr:rowOff>
    </xdr:to>
    <xdr:sp macro="" textlink="">
      <xdr:nvSpPr>
        <xdr:cNvPr id="349" name="楕円 348"/>
        <xdr:cNvSpPr/>
      </xdr:nvSpPr>
      <xdr:spPr>
        <a:xfrm>
          <a:off x="14351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101073</xdr:rowOff>
    </xdr:from>
    <xdr:ext cx="762000" cy="259045"/>
    <xdr:sp macro="" textlink="">
      <xdr:nvSpPr>
        <xdr:cNvPr id="350" name="テキスト ボックス 349"/>
        <xdr:cNvSpPr txBox="1"/>
      </xdr:nvSpPr>
      <xdr:spPr>
        <a:xfrm>
          <a:off x="14020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159596</xdr:rowOff>
    </xdr:from>
    <xdr:to>
      <xdr:col>64</xdr:col>
      <xdr:colOff>152400</xdr:colOff>
      <xdr:row>61</xdr:row>
      <xdr:rowOff>89746</xdr:rowOff>
    </xdr:to>
    <xdr:sp macro="" textlink="">
      <xdr:nvSpPr>
        <xdr:cNvPr id="351" name="楕円 350"/>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99923</xdr:rowOff>
    </xdr:from>
    <xdr:ext cx="762000" cy="259045"/>
    <xdr:sp macro="" textlink="">
      <xdr:nvSpPr>
        <xdr:cNvPr id="352" name="テキスト ボックス 351"/>
        <xdr:cNvSpPr txBox="1"/>
      </xdr:nvSpPr>
      <xdr:spPr>
        <a:xfrm>
          <a:off x="13131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公共下水道事業及び農業集落排水事業への繰出金の増により準公債費が増となったこと、臨時財政対策債発行可能額の減により基準財政需要額が増加したことから、前年度から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％となった。類似団体平均からは</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ている。公営企業については、事業の進展により今後起債償還がピークを迎え、繰出金の増が見込まれる。また、大規模事業により、公債費の増加が想定されるため、引き続き、適正な市債発行や後年度の公債費の推移を考慮した償還条件の設定等をとおして、公債費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44752</xdr:rowOff>
    </xdr:from>
    <xdr:to>
      <xdr:col>81</xdr:col>
      <xdr:colOff>44450</xdr:colOff>
      <xdr:row>38</xdr:row>
      <xdr:rowOff>56243</xdr:rowOff>
    </xdr:to>
    <xdr:cxnSp macro="">
      <xdr:nvCxnSpPr>
        <xdr:cNvPr id="388" name="直線コネクタ 387"/>
        <xdr:cNvCxnSpPr/>
      </xdr:nvCxnSpPr>
      <xdr:spPr>
        <a:xfrm>
          <a:off x="16179800" y="65598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44752</xdr:rowOff>
    </xdr:from>
    <xdr:to>
      <xdr:col>77</xdr:col>
      <xdr:colOff>44450</xdr:colOff>
      <xdr:row>38</xdr:row>
      <xdr:rowOff>148167</xdr:rowOff>
    </xdr:to>
    <xdr:cxnSp macro="">
      <xdr:nvCxnSpPr>
        <xdr:cNvPr id="391" name="直線コネクタ 390"/>
        <xdr:cNvCxnSpPr/>
      </xdr:nvCxnSpPr>
      <xdr:spPr>
        <a:xfrm flipV="1">
          <a:off x="15290800" y="65598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40</xdr:row>
      <xdr:rowOff>12095</xdr:rowOff>
    </xdr:to>
    <xdr:cxnSp macro="">
      <xdr:nvCxnSpPr>
        <xdr:cNvPr id="394" name="直線コネクタ 393"/>
        <xdr:cNvCxnSpPr/>
      </xdr:nvCxnSpPr>
      <xdr:spPr>
        <a:xfrm flipV="1">
          <a:off x="14401800" y="666326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12095</xdr:rowOff>
    </xdr:from>
    <xdr:to>
      <xdr:col>68</xdr:col>
      <xdr:colOff>152400</xdr:colOff>
      <xdr:row>40</xdr:row>
      <xdr:rowOff>92528</xdr:rowOff>
    </xdr:to>
    <xdr:cxnSp macro="">
      <xdr:nvCxnSpPr>
        <xdr:cNvPr id="397" name="直線コネクタ 396"/>
        <xdr:cNvCxnSpPr/>
      </xdr:nvCxnSpPr>
      <xdr:spPr>
        <a:xfrm flipV="1">
          <a:off x="13512800" y="68700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5443</xdr:rowOff>
    </xdr:from>
    <xdr:to>
      <xdr:col>81</xdr:col>
      <xdr:colOff>95250</xdr:colOff>
      <xdr:row>38</xdr:row>
      <xdr:rowOff>107043</xdr:rowOff>
    </xdr:to>
    <xdr:sp macro="" textlink="">
      <xdr:nvSpPr>
        <xdr:cNvPr id="407" name="楕円 406"/>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21970</xdr:rowOff>
    </xdr:from>
    <xdr:ext cx="762000" cy="259045"/>
    <xdr:sp macro="" textlink="">
      <xdr:nvSpPr>
        <xdr:cNvPr id="408" name="公債費負担の状況該当値テキスト"/>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165402</xdr:rowOff>
    </xdr:from>
    <xdr:to>
      <xdr:col>77</xdr:col>
      <xdr:colOff>95250</xdr:colOff>
      <xdr:row>38</xdr:row>
      <xdr:rowOff>95552</xdr:rowOff>
    </xdr:to>
    <xdr:sp macro="" textlink="">
      <xdr:nvSpPr>
        <xdr:cNvPr id="409" name="楕円 408"/>
        <xdr:cNvSpPr/>
      </xdr:nvSpPr>
      <xdr:spPr>
        <a:xfrm>
          <a:off x="16129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105729</xdr:rowOff>
    </xdr:from>
    <xdr:ext cx="736600" cy="259045"/>
    <xdr:sp macro="" textlink="">
      <xdr:nvSpPr>
        <xdr:cNvPr id="410" name="テキスト ボックス 409"/>
        <xdr:cNvSpPr txBox="1"/>
      </xdr:nvSpPr>
      <xdr:spPr>
        <a:xfrm>
          <a:off x="15798800" y="627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11" name="楕円 410"/>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12" name="テキスト ボックス 411"/>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132745</xdr:rowOff>
    </xdr:from>
    <xdr:to>
      <xdr:col>68</xdr:col>
      <xdr:colOff>203200</xdr:colOff>
      <xdr:row>40</xdr:row>
      <xdr:rowOff>62895</xdr:rowOff>
    </xdr:to>
    <xdr:sp macro="" textlink="">
      <xdr:nvSpPr>
        <xdr:cNvPr id="413" name="楕円 412"/>
        <xdr:cNvSpPr/>
      </xdr:nvSpPr>
      <xdr:spPr>
        <a:xfrm>
          <a:off x="14351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414" name="テキスト ボックス 413"/>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415" name="楕円 414"/>
        <xdr:cNvSpPr/>
      </xdr:nvSpPr>
      <xdr:spPr>
        <a:xfrm>
          <a:off x="13462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416" name="テキスト ボックス 415"/>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合併特例事業債、緊急防災・減災事業債の起債等により起債額が増加したことに加え、農業集落排水整備事業の進展や下水道事業への繰出金の増により準公債費についても増加したことから、将来負担が増えた一方、臨時財政対策債発行可能額の減により標準財政規模が縮小したことから、前年度から</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となった。今後は、四中学区コミュニティセンター整備事業等の大規模事業が想定され、公営企業の起債償還のピークに向け繰出金の増が見込まれるため、適正な市債発行をとおして、一層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115388</xdr:rowOff>
    </xdr:from>
    <xdr:to>
      <xdr:col>81</xdr:col>
      <xdr:colOff>44450</xdr:colOff>
      <xdr:row>13</xdr:row>
      <xdr:rowOff>162500</xdr:rowOff>
    </xdr:to>
    <xdr:cxnSp macro="">
      <xdr:nvCxnSpPr>
        <xdr:cNvPr id="452" name="直線コネクタ 451"/>
        <xdr:cNvCxnSpPr/>
      </xdr:nvCxnSpPr>
      <xdr:spPr>
        <a:xfrm>
          <a:off x="16179800" y="2344238"/>
          <a:ext cx="838200" cy="4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3"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115388</xdr:rowOff>
    </xdr:from>
    <xdr:to>
      <xdr:col>77</xdr:col>
      <xdr:colOff>44450</xdr:colOff>
      <xdr:row>13</xdr:row>
      <xdr:rowOff>167096</xdr:rowOff>
    </xdr:to>
    <xdr:cxnSp macro="">
      <xdr:nvCxnSpPr>
        <xdr:cNvPr id="455" name="直線コネクタ 454"/>
        <xdr:cNvCxnSpPr/>
      </xdr:nvCxnSpPr>
      <xdr:spPr>
        <a:xfrm flipV="1">
          <a:off x="15290800" y="2344238"/>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7" name="テキスト ボックス 456"/>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167096</xdr:rowOff>
    </xdr:from>
    <xdr:to>
      <xdr:col>72</xdr:col>
      <xdr:colOff>203200</xdr:colOff>
      <xdr:row>14</xdr:row>
      <xdr:rowOff>99060</xdr:rowOff>
    </xdr:to>
    <xdr:cxnSp macro="">
      <xdr:nvCxnSpPr>
        <xdr:cNvPr id="458" name="直線コネクタ 457"/>
        <xdr:cNvCxnSpPr/>
      </xdr:nvCxnSpPr>
      <xdr:spPr>
        <a:xfrm flipV="1">
          <a:off x="14401800" y="239594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60" name="テキスト ボックス 459"/>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99060</xdr:rowOff>
    </xdr:from>
    <xdr:to>
      <xdr:col>68</xdr:col>
      <xdr:colOff>152400</xdr:colOff>
      <xdr:row>14</xdr:row>
      <xdr:rowOff>123190</xdr:rowOff>
    </xdr:to>
    <xdr:cxnSp macro="">
      <xdr:nvCxnSpPr>
        <xdr:cNvPr id="461" name="直線コネクタ 460"/>
        <xdr:cNvCxnSpPr/>
      </xdr:nvCxnSpPr>
      <xdr:spPr>
        <a:xfrm flipV="1">
          <a:off x="13512800" y="24993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63" name="テキスト ボックス 462"/>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5" name="テキスト ボックス 464"/>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111700</xdr:rowOff>
    </xdr:from>
    <xdr:to>
      <xdr:col>81</xdr:col>
      <xdr:colOff>95250</xdr:colOff>
      <xdr:row>14</xdr:row>
      <xdr:rowOff>41850</xdr:rowOff>
    </xdr:to>
    <xdr:sp macro="" textlink="">
      <xdr:nvSpPr>
        <xdr:cNvPr id="471" name="楕円 470"/>
        <xdr:cNvSpPr/>
      </xdr:nvSpPr>
      <xdr:spPr>
        <a:xfrm>
          <a:off x="16967200" y="23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32977</xdr:rowOff>
    </xdr:from>
    <xdr:ext cx="762000" cy="259045"/>
    <xdr:sp macro="" textlink="">
      <xdr:nvSpPr>
        <xdr:cNvPr id="472" name="将来負担の状況該当値テキスト"/>
        <xdr:cNvSpPr txBox="1"/>
      </xdr:nvSpPr>
      <xdr:spPr>
        <a:xfrm>
          <a:off x="17106900" y="226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64588</xdr:rowOff>
    </xdr:from>
    <xdr:to>
      <xdr:col>77</xdr:col>
      <xdr:colOff>95250</xdr:colOff>
      <xdr:row>13</xdr:row>
      <xdr:rowOff>166188</xdr:rowOff>
    </xdr:to>
    <xdr:sp macro="" textlink="">
      <xdr:nvSpPr>
        <xdr:cNvPr id="473" name="楕円 472"/>
        <xdr:cNvSpPr/>
      </xdr:nvSpPr>
      <xdr:spPr>
        <a:xfrm>
          <a:off x="16129000" y="22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74" name="テキスト ボックス 473"/>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116296</xdr:rowOff>
    </xdr:from>
    <xdr:to>
      <xdr:col>73</xdr:col>
      <xdr:colOff>44450</xdr:colOff>
      <xdr:row>14</xdr:row>
      <xdr:rowOff>46446</xdr:rowOff>
    </xdr:to>
    <xdr:sp macro="" textlink="">
      <xdr:nvSpPr>
        <xdr:cNvPr id="475" name="楕円 474"/>
        <xdr:cNvSpPr/>
      </xdr:nvSpPr>
      <xdr:spPr>
        <a:xfrm>
          <a:off x="15240000" y="23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56623</xdr:rowOff>
    </xdr:from>
    <xdr:ext cx="762000" cy="259045"/>
    <xdr:sp macro="" textlink="">
      <xdr:nvSpPr>
        <xdr:cNvPr id="476" name="テキスト ボックス 475"/>
        <xdr:cNvSpPr txBox="1"/>
      </xdr:nvSpPr>
      <xdr:spPr>
        <a:xfrm>
          <a:off x="14909800" y="21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48260</xdr:rowOff>
    </xdr:from>
    <xdr:to>
      <xdr:col>68</xdr:col>
      <xdr:colOff>203200</xdr:colOff>
      <xdr:row>14</xdr:row>
      <xdr:rowOff>149860</xdr:rowOff>
    </xdr:to>
    <xdr:sp macro="" textlink="">
      <xdr:nvSpPr>
        <xdr:cNvPr id="477" name="楕円 476"/>
        <xdr:cNvSpPr/>
      </xdr:nvSpPr>
      <xdr:spPr>
        <a:xfrm>
          <a:off x="14351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160037</xdr:rowOff>
    </xdr:from>
    <xdr:ext cx="762000" cy="259045"/>
    <xdr:sp macro="" textlink="">
      <xdr:nvSpPr>
        <xdr:cNvPr id="478" name="テキスト ボックス 477"/>
        <xdr:cNvSpPr txBox="1"/>
      </xdr:nvSpPr>
      <xdr:spPr>
        <a:xfrm>
          <a:off x="14020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79" name="楕円 478"/>
        <xdr:cNvSpPr/>
      </xdr:nvSpPr>
      <xdr:spPr>
        <a:xfrm>
          <a:off x="13462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80" name="テキスト ボックス 479"/>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54,649
54,370
97.82
21,149,527
20,088,442
744,597
12,226,983
18,264,767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職員給の増等により経常経費充当一般財源が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百万円増となったため、前年度に比べ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29.9</a:t>
          </a:r>
          <a:r>
            <a:rPr kumimoji="1" lang="ja-JP" altLang="en-US" sz="1300">
              <a:latin typeface="ＭＳ Ｐゴシック" panose="020B0600070205080204" pitchFamily="50" charset="-128"/>
              <a:ea typeface="ＭＳ Ｐゴシック" panose="020B0600070205080204" pitchFamily="50" charset="-128"/>
            </a:rPr>
            <a:t>％となった。類似団体との比較では、依然として</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上回っているなど、高い比率を維持している状況であり、加えて、会計年度任用職員制度の導入など、上振れの要因を抱えていることから、今後は、給与水準の適正化や、会計年度任用職員の適切な任用をとおして、人件費の上り幅を抑え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77470</xdr:rowOff>
    </xdr:from>
    <xdr:to>
      <xdr:col>24</xdr:col>
      <xdr:colOff>25400</xdr:colOff>
      <xdr:row>39</xdr:row>
      <xdr:rowOff>100330</xdr:rowOff>
    </xdr:to>
    <xdr:cxnSp macro="">
      <xdr:nvCxnSpPr>
        <xdr:cNvPr id="66" name="直線コネクタ 65"/>
        <xdr:cNvCxnSpPr/>
      </xdr:nvCxnSpPr>
      <xdr:spPr>
        <a:xfrm>
          <a:off x="3987800" y="6764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77470</xdr:rowOff>
    </xdr:from>
    <xdr:to>
      <xdr:col>19</xdr:col>
      <xdr:colOff>187325</xdr:colOff>
      <xdr:row>39</xdr:row>
      <xdr:rowOff>92710</xdr:rowOff>
    </xdr:to>
    <xdr:cxnSp macro="">
      <xdr:nvCxnSpPr>
        <xdr:cNvPr id="69" name="直線コネクタ 68"/>
        <xdr:cNvCxnSpPr/>
      </xdr:nvCxnSpPr>
      <xdr:spPr>
        <a:xfrm flipV="1">
          <a:off x="3098800" y="676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92710</xdr:rowOff>
    </xdr:from>
    <xdr:to>
      <xdr:col>15</xdr:col>
      <xdr:colOff>98425</xdr:colOff>
      <xdr:row>40</xdr:row>
      <xdr:rowOff>12700</xdr:rowOff>
    </xdr:to>
    <xdr:cxnSp macro="">
      <xdr:nvCxnSpPr>
        <xdr:cNvPr id="72" name="直線コネクタ 71"/>
        <xdr:cNvCxnSpPr/>
      </xdr:nvCxnSpPr>
      <xdr:spPr>
        <a:xfrm flipV="1">
          <a:off x="2209800" y="6779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xdr:rowOff>
    </xdr:from>
    <xdr:to>
      <xdr:col>11</xdr:col>
      <xdr:colOff>9525</xdr:colOff>
      <xdr:row>40</xdr:row>
      <xdr:rowOff>50800</xdr:rowOff>
    </xdr:to>
    <xdr:cxnSp macro="">
      <xdr:nvCxnSpPr>
        <xdr:cNvPr id="75" name="直線コネクタ 74"/>
        <xdr:cNvCxnSpPr/>
      </xdr:nvCxnSpPr>
      <xdr:spPr>
        <a:xfrm flipV="1">
          <a:off x="1320800" y="687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49530</xdr:rowOff>
    </xdr:from>
    <xdr:to>
      <xdr:col>24</xdr:col>
      <xdr:colOff>76200</xdr:colOff>
      <xdr:row>39</xdr:row>
      <xdr:rowOff>151130</xdr:rowOff>
    </xdr:to>
    <xdr:sp macro="" textlink="">
      <xdr:nvSpPr>
        <xdr:cNvPr id="85" name="楕円 84"/>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21607</xdr:rowOff>
    </xdr:from>
    <xdr:ext cx="762000" cy="259045"/>
    <xdr:sp macro="" textlink="">
      <xdr:nvSpPr>
        <xdr:cNvPr id="86" name="人件費該当値テキスト"/>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26670</xdr:rowOff>
    </xdr:from>
    <xdr:to>
      <xdr:col>20</xdr:col>
      <xdr:colOff>38100</xdr:colOff>
      <xdr:row>39</xdr:row>
      <xdr:rowOff>128270</xdr:rowOff>
    </xdr:to>
    <xdr:sp macro="" textlink="">
      <xdr:nvSpPr>
        <xdr:cNvPr id="87" name="楕円 86"/>
        <xdr:cNvSpPr/>
      </xdr:nvSpPr>
      <xdr:spPr>
        <a:xfrm>
          <a:off x="3937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113047</xdr:rowOff>
    </xdr:from>
    <xdr:ext cx="736600" cy="259045"/>
    <xdr:sp macro="" textlink="">
      <xdr:nvSpPr>
        <xdr:cNvPr id="88" name="テキスト ボックス 87"/>
        <xdr:cNvSpPr txBox="1"/>
      </xdr:nvSpPr>
      <xdr:spPr>
        <a:xfrm>
          <a:off x="3606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41910</xdr:rowOff>
    </xdr:from>
    <xdr:to>
      <xdr:col>15</xdr:col>
      <xdr:colOff>149225</xdr:colOff>
      <xdr:row>39</xdr:row>
      <xdr:rowOff>143510</xdr:rowOff>
    </xdr:to>
    <xdr:sp macro="" textlink="">
      <xdr:nvSpPr>
        <xdr:cNvPr id="89" name="楕円 88"/>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128287</xdr:rowOff>
    </xdr:from>
    <xdr:ext cx="762000" cy="259045"/>
    <xdr:sp macro="" textlink="">
      <xdr:nvSpPr>
        <xdr:cNvPr id="90" name="テキスト ボックス 89"/>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1" name="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2" name="テキスト ボックス 91"/>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0</xdr:rowOff>
    </xdr:from>
    <xdr:to>
      <xdr:col>6</xdr:col>
      <xdr:colOff>171450</xdr:colOff>
      <xdr:row>40</xdr:row>
      <xdr:rowOff>101600</xdr:rowOff>
    </xdr:to>
    <xdr:sp macro="" textlink="">
      <xdr:nvSpPr>
        <xdr:cNvPr id="93" name="楕円 92"/>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86377</xdr:rowOff>
    </xdr:from>
    <xdr:ext cx="762000" cy="259045"/>
    <xdr:sp macro="" textlink="">
      <xdr:nvSpPr>
        <xdr:cNvPr id="94" name="テキスト ボックス 93"/>
        <xdr:cNvSpPr txBox="1"/>
      </xdr:nvSpPr>
      <xdr:spPr>
        <a:xfrm>
          <a:off x="93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地域生活支援事業や管理用備品購入事業の減等により経常経費充当一般財源が</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百万円減となったため、前年度に比べ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％となった。類似団体との比較では、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今後も各種システムの運用方法や公共施設等の管理運営に係る経費について、委託業務の内容精査や、公共施設適正管理推進事業債の起債など有利な財源の選択等一層の節減・合理化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154432</xdr:rowOff>
    </xdr:from>
    <xdr:to>
      <xdr:col>82</xdr:col>
      <xdr:colOff>107950</xdr:colOff>
      <xdr:row>15</xdr:row>
      <xdr:rowOff>28702</xdr:rowOff>
    </xdr:to>
    <xdr:cxnSp macro="">
      <xdr:nvCxnSpPr>
        <xdr:cNvPr id="125" name="直線コネクタ 124"/>
        <xdr:cNvCxnSpPr/>
      </xdr:nvCxnSpPr>
      <xdr:spPr>
        <a:xfrm flipV="1">
          <a:off x="15671800" y="25547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28702</xdr:rowOff>
    </xdr:from>
    <xdr:to>
      <xdr:col>78</xdr:col>
      <xdr:colOff>69850</xdr:colOff>
      <xdr:row>15</xdr:row>
      <xdr:rowOff>65278</xdr:rowOff>
    </xdr:to>
    <xdr:cxnSp macro="">
      <xdr:nvCxnSpPr>
        <xdr:cNvPr id="128" name="直線コネクタ 127"/>
        <xdr:cNvCxnSpPr/>
      </xdr:nvCxnSpPr>
      <xdr:spPr>
        <a:xfrm flipV="1">
          <a:off x="14782800" y="26004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19558</xdr:rowOff>
    </xdr:from>
    <xdr:to>
      <xdr:col>73</xdr:col>
      <xdr:colOff>180975</xdr:colOff>
      <xdr:row>15</xdr:row>
      <xdr:rowOff>65278</xdr:rowOff>
    </xdr:to>
    <xdr:cxnSp macro="">
      <xdr:nvCxnSpPr>
        <xdr:cNvPr id="131" name="直線コネクタ 130"/>
        <xdr:cNvCxnSpPr/>
      </xdr:nvCxnSpPr>
      <xdr:spPr>
        <a:xfrm>
          <a:off x="13893800" y="25913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154432</xdr:rowOff>
    </xdr:from>
    <xdr:to>
      <xdr:col>69</xdr:col>
      <xdr:colOff>92075</xdr:colOff>
      <xdr:row>15</xdr:row>
      <xdr:rowOff>19558</xdr:rowOff>
    </xdr:to>
    <xdr:cxnSp macro="">
      <xdr:nvCxnSpPr>
        <xdr:cNvPr id="134" name="直線コネクタ 133"/>
        <xdr:cNvCxnSpPr/>
      </xdr:nvCxnSpPr>
      <xdr:spPr>
        <a:xfrm>
          <a:off x="13004800" y="25547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103632</xdr:rowOff>
    </xdr:from>
    <xdr:to>
      <xdr:col>82</xdr:col>
      <xdr:colOff>158750</xdr:colOff>
      <xdr:row>15</xdr:row>
      <xdr:rowOff>33782</xdr:rowOff>
    </xdr:to>
    <xdr:sp macro="" textlink="">
      <xdr:nvSpPr>
        <xdr:cNvPr id="144" name="楕円 143"/>
        <xdr:cNvSpPr/>
      </xdr:nvSpPr>
      <xdr:spPr>
        <a:xfrm>
          <a:off x="164592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120159</xdr:rowOff>
    </xdr:from>
    <xdr:ext cx="762000" cy="259045"/>
    <xdr:sp macro="" textlink="">
      <xdr:nvSpPr>
        <xdr:cNvPr id="145" name="物件費該当値テキスト"/>
        <xdr:cNvSpPr txBox="1"/>
      </xdr:nvSpPr>
      <xdr:spPr>
        <a:xfrm>
          <a:off x="16598900" y="234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149352</xdr:rowOff>
    </xdr:from>
    <xdr:to>
      <xdr:col>78</xdr:col>
      <xdr:colOff>120650</xdr:colOff>
      <xdr:row>15</xdr:row>
      <xdr:rowOff>79502</xdr:rowOff>
    </xdr:to>
    <xdr:sp macro="" textlink="">
      <xdr:nvSpPr>
        <xdr:cNvPr id="146" name="楕円 145"/>
        <xdr:cNvSpPr/>
      </xdr:nvSpPr>
      <xdr:spPr>
        <a:xfrm>
          <a:off x="15621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89679</xdr:rowOff>
    </xdr:from>
    <xdr:ext cx="736600" cy="259045"/>
    <xdr:sp macro="" textlink="">
      <xdr:nvSpPr>
        <xdr:cNvPr id="147" name="テキスト ボックス 146"/>
        <xdr:cNvSpPr txBox="1"/>
      </xdr:nvSpPr>
      <xdr:spPr>
        <a:xfrm>
          <a:off x="15290800" y="231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14478</xdr:rowOff>
    </xdr:from>
    <xdr:to>
      <xdr:col>74</xdr:col>
      <xdr:colOff>31750</xdr:colOff>
      <xdr:row>15</xdr:row>
      <xdr:rowOff>116078</xdr:rowOff>
    </xdr:to>
    <xdr:sp macro="" textlink="">
      <xdr:nvSpPr>
        <xdr:cNvPr id="148" name="楕円 147"/>
        <xdr:cNvSpPr/>
      </xdr:nvSpPr>
      <xdr:spPr>
        <a:xfrm>
          <a:off x="14732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126255</xdr:rowOff>
    </xdr:from>
    <xdr:ext cx="762000" cy="259045"/>
    <xdr:sp macro="" textlink="">
      <xdr:nvSpPr>
        <xdr:cNvPr id="149" name="テキスト ボックス 148"/>
        <xdr:cNvSpPr txBox="1"/>
      </xdr:nvSpPr>
      <xdr:spPr>
        <a:xfrm>
          <a:off x="14401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140208</xdr:rowOff>
    </xdr:from>
    <xdr:to>
      <xdr:col>69</xdr:col>
      <xdr:colOff>142875</xdr:colOff>
      <xdr:row>15</xdr:row>
      <xdr:rowOff>70358</xdr:rowOff>
    </xdr:to>
    <xdr:sp macro="" textlink="">
      <xdr:nvSpPr>
        <xdr:cNvPr id="150" name="楕円 149"/>
        <xdr:cNvSpPr/>
      </xdr:nvSpPr>
      <xdr:spPr>
        <a:xfrm>
          <a:off x="13843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80535</xdr:rowOff>
    </xdr:from>
    <xdr:ext cx="762000" cy="259045"/>
    <xdr:sp macro="" textlink="">
      <xdr:nvSpPr>
        <xdr:cNvPr id="151" name="テキスト ボックス 150"/>
        <xdr:cNvSpPr txBox="1"/>
      </xdr:nvSpPr>
      <xdr:spPr>
        <a:xfrm>
          <a:off x="13512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103632</xdr:rowOff>
    </xdr:from>
    <xdr:to>
      <xdr:col>65</xdr:col>
      <xdr:colOff>53975</xdr:colOff>
      <xdr:row>15</xdr:row>
      <xdr:rowOff>33782</xdr:rowOff>
    </xdr:to>
    <xdr:sp macro="" textlink="">
      <xdr:nvSpPr>
        <xdr:cNvPr id="152" name="楕円 151"/>
        <xdr:cNvSpPr/>
      </xdr:nvSpPr>
      <xdr:spPr>
        <a:xfrm>
          <a:off x="12954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43959</xdr:rowOff>
    </xdr:from>
    <xdr:ext cx="762000" cy="259045"/>
    <xdr:sp macro="" textlink="">
      <xdr:nvSpPr>
        <xdr:cNvPr id="153" name="テキスト ボックス 152"/>
        <xdr:cNvSpPr txBox="1"/>
      </xdr:nvSpPr>
      <xdr:spPr>
        <a:xfrm>
          <a:off x="12623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児童扶養手当支給事業の増等により経常経費充当一般財源が</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百万円増となったため、前年度に比べ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ポイント増となる</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％となった。類似団体との比較では、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今後も少子高齢化の進展や子育て支援施策の充実等の要因により、扶助費については、増加が見込まれるため、各制度の適正な執行や健康づくりへの支援等予防施策の充実をとおして、扶助費の上り幅を抑えるよう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77470</xdr:rowOff>
    </xdr:to>
    <xdr:cxnSp macro="">
      <xdr:nvCxnSpPr>
        <xdr:cNvPr id="186" name="直線コネクタ 185"/>
        <xdr:cNvCxnSpPr/>
      </xdr:nvCxnSpPr>
      <xdr:spPr>
        <a:xfrm>
          <a:off x="3987800" y="9461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54610</xdr:rowOff>
    </xdr:to>
    <xdr:cxnSp macro="">
      <xdr:nvCxnSpPr>
        <xdr:cNvPr id="189" name="直線コネクタ 188"/>
        <xdr:cNvCxnSpPr/>
      </xdr:nvCxnSpPr>
      <xdr:spPr>
        <a:xfrm flipV="1">
          <a:off x="3098800" y="9461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54610</xdr:rowOff>
    </xdr:to>
    <xdr:cxnSp macro="">
      <xdr:nvCxnSpPr>
        <xdr:cNvPr id="192" name="直線コネクタ 191"/>
        <xdr:cNvCxnSpPr/>
      </xdr:nvCxnSpPr>
      <xdr:spPr>
        <a:xfrm>
          <a:off x="2209800" y="9476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119380</xdr:rowOff>
    </xdr:from>
    <xdr:to>
      <xdr:col>11</xdr:col>
      <xdr:colOff>9525</xdr:colOff>
      <xdr:row>55</xdr:row>
      <xdr:rowOff>46990</xdr:rowOff>
    </xdr:to>
    <xdr:cxnSp macro="">
      <xdr:nvCxnSpPr>
        <xdr:cNvPr id="195" name="直線コネクタ 194"/>
        <xdr:cNvCxnSpPr/>
      </xdr:nvCxnSpPr>
      <xdr:spPr>
        <a:xfrm>
          <a:off x="1320800" y="9377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205" name="楕円 204"/>
        <xdr:cNvSpPr/>
      </xdr:nvSpPr>
      <xdr:spPr>
        <a:xfrm>
          <a:off x="4775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43197</xdr:rowOff>
    </xdr:from>
    <xdr:ext cx="762000" cy="259045"/>
    <xdr:sp macro="" textlink="">
      <xdr:nvSpPr>
        <xdr:cNvPr id="206" name="扶助費該当値テキスト"/>
        <xdr:cNvSpPr txBox="1"/>
      </xdr:nvSpPr>
      <xdr:spPr>
        <a:xfrm>
          <a:off x="4914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7" name="楕円 206"/>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8" name="テキスト ボックス 207"/>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xdr:rowOff>
    </xdr:from>
    <xdr:to>
      <xdr:col>15</xdr:col>
      <xdr:colOff>149225</xdr:colOff>
      <xdr:row>55</xdr:row>
      <xdr:rowOff>105410</xdr:rowOff>
    </xdr:to>
    <xdr:sp macro="" textlink="">
      <xdr:nvSpPr>
        <xdr:cNvPr id="209" name="楕円 208"/>
        <xdr:cNvSpPr/>
      </xdr:nvSpPr>
      <xdr:spPr>
        <a:xfrm>
          <a:off x="3048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115587</xdr:rowOff>
    </xdr:from>
    <xdr:ext cx="762000" cy="259045"/>
    <xdr:sp macro="" textlink="">
      <xdr:nvSpPr>
        <xdr:cNvPr id="210" name="テキスト ボックス 209"/>
        <xdr:cNvSpPr txBox="1"/>
      </xdr:nvSpPr>
      <xdr:spPr>
        <a:xfrm>
          <a:off x="2717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11" name="楕円 210"/>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82567</xdr:rowOff>
    </xdr:from>
    <xdr:ext cx="762000" cy="259045"/>
    <xdr:sp macro="" textlink="">
      <xdr:nvSpPr>
        <xdr:cNvPr id="212" name="テキスト ボックス 211"/>
        <xdr:cNvSpPr txBox="1"/>
      </xdr:nvSpPr>
      <xdr:spPr>
        <a:xfrm>
          <a:off x="1828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68580</xdr:rowOff>
    </xdr:from>
    <xdr:to>
      <xdr:col>6</xdr:col>
      <xdr:colOff>171450</xdr:colOff>
      <xdr:row>54</xdr:row>
      <xdr:rowOff>170180</xdr:rowOff>
    </xdr:to>
    <xdr:sp macro="" textlink="">
      <xdr:nvSpPr>
        <xdr:cNvPr id="213" name="楕円 212"/>
        <xdr:cNvSpPr/>
      </xdr:nvSpPr>
      <xdr:spPr>
        <a:xfrm>
          <a:off x="1270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8907</xdr:rowOff>
    </xdr:from>
    <xdr:ext cx="762000" cy="259045"/>
    <xdr:sp macro="" textlink="">
      <xdr:nvSpPr>
        <xdr:cNvPr id="214" name="テキスト ボックス 213"/>
        <xdr:cNvSpPr txBox="1"/>
      </xdr:nvSpPr>
      <xdr:spPr>
        <a:xfrm>
          <a:off x="939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維持補修費については、施設付帯設備の修繕等により経常経費充当一般財源が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百万円増加している。繰出金については、国民健康保険特別会計や下水道事業特別会計への繰出金で、経常経費充当一般財源が</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百万円増加したため、前年度より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ポイント増、類似団体との比較においても</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％となった。公営企業の事業内容の精査とともに、各種保険料収納率の向上をとおして、繰出金の抑制に努める。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58</xdr:row>
      <xdr:rowOff>55154</xdr:rowOff>
    </xdr:to>
    <xdr:cxnSp macro="">
      <xdr:nvCxnSpPr>
        <xdr:cNvPr id="249" name="直線コネクタ 248"/>
        <xdr:cNvCxnSpPr/>
      </xdr:nvCxnSpPr>
      <xdr:spPr>
        <a:xfrm>
          <a:off x="15671800" y="9888220"/>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76381</xdr:rowOff>
    </xdr:from>
    <xdr:to>
      <xdr:col>78</xdr:col>
      <xdr:colOff>69850</xdr:colOff>
      <xdr:row>57</xdr:row>
      <xdr:rowOff>115570</xdr:rowOff>
    </xdr:to>
    <xdr:cxnSp macro="">
      <xdr:nvCxnSpPr>
        <xdr:cNvPr id="252" name="直線コネクタ 251"/>
        <xdr:cNvCxnSpPr/>
      </xdr:nvCxnSpPr>
      <xdr:spPr>
        <a:xfrm>
          <a:off x="14782800" y="98490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76381</xdr:rowOff>
    </xdr:from>
    <xdr:to>
      <xdr:col>73</xdr:col>
      <xdr:colOff>180975</xdr:colOff>
      <xdr:row>57</xdr:row>
      <xdr:rowOff>89444</xdr:rowOff>
    </xdr:to>
    <xdr:cxnSp macro="">
      <xdr:nvCxnSpPr>
        <xdr:cNvPr id="255" name="直線コネクタ 254"/>
        <xdr:cNvCxnSpPr/>
      </xdr:nvCxnSpPr>
      <xdr:spPr>
        <a:xfrm flipV="1">
          <a:off x="13893800" y="98490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89444</xdr:rowOff>
    </xdr:to>
    <xdr:cxnSp macro="">
      <xdr:nvCxnSpPr>
        <xdr:cNvPr id="258" name="直線コネクタ 257"/>
        <xdr:cNvCxnSpPr/>
      </xdr:nvCxnSpPr>
      <xdr:spPr>
        <a:xfrm>
          <a:off x="13004800" y="97967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2" name="テキスト ボックス 261"/>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xdr:rowOff>
    </xdr:from>
    <xdr:to>
      <xdr:col>82</xdr:col>
      <xdr:colOff>158750</xdr:colOff>
      <xdr:row>58</xdr:row>
      <xdr:rowOff>105954</xdr:rowOff>
    </xdr:to>
    <xdr:sp macro="" textlink="">
      <xdr:nvSpPr>
        <xdr:cNvPr id="268" name="楕円 267"/>
        <xdr:cNvSpPr/>
      </xdr:nvSpPr>
      <xdr:spPr>
        <a:xfrm>
          <a:off x="16459200" y="99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147881</xdr:rowOff>
    </xdr:from>
    <xdr:ext cx="762000" cy="259045"/>
    <xdr:sp macro="" textlink="">
      <xdr:nvSpPr>
        <xdr:cNvPr id="269" name="その他該当値テキスト"/>
        <xdr:cNvSpPr txBox="1"/>
      </xdr:nvSpPr>
      <xdr:spPr>
        <a:xfrm>
          <a:off x="16598900" y="992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0" name="楕円 269"/>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1" name="テキスト ボックス 270"/>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25581</xdr:rowOff>
    </xdr:from>
    <xdr:to>
      <xdr:col>74</xdr:col>
      <xdr:colOff>31750</xdr:colOff>
      <xdr:row>57</xdr:row>
      <xdr:rowOff>127181</xdr:rowOff>
    </xdr:to>
    <xdr:sp macro="" textlink="">
      <xdr:nvSpPr>
        <xdr:cNvPr id="272" name="楕円 271"/>
        <xdr:cNvSpPr/>
      </xdr:nvSpPr>
      <xdr:spPr>
        <a:xfrm>
          <a:off x="14732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111958</xdr:rowOff>
    </xdr:from>
    <xdr:ext cx="762000" cy="259045"/>
    <xdr:sp macro="" textlink="">
      <xdr:nvSpPr>
        <xdr:cNvPr id="273" name="テキスト ボックス 272"/>
        <xdr:cNvSpPr txBox="1"/>
      </xdr:nvSpPr>
      <xdr:spPr>
        <a:xfrm>
          <a:off x="14401800" y="988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38644</xdr:rowOff>
    </xdr:from>
    <xdr:to>
      <xdr:col>69</xdr:col>
      <xdr:colOff>142875</xdr:colOff>
      <xdr:row>57</xdr:row>
      <xdr:rowOff>140244</xdr:rowOff>
    </xdr:to>
    <xdr:sp macro="" textlink="">
      <xdr:nvSpPr>
        <xdr:cNvPr id="274" name="楕円 273"/>
        <xdr:cNvSpPr/>
      </xdr:nvSpPr>
      <xdr:spPr>
        <a:xfrm>
          <a:off x="13843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125021</xdr:rowOff>
    </xdr:from>
    <xdr:ext cx="762000" cy="259045"/>
    <xdr:sp macro="" textlink="">
      <xdr:nvSpPr>
        <xdr:cNvPr id="275" name="テキスト ボックス 274"/>
        <xdr:cNvSpPr txBox="1"/>
      </xdr:nvSpPr>
      <xdr:spPr>
        <a:xfrm>
          <a:off x="13512800" y="989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6" name="楕円 275"/>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7" name="テキスト ボックス 276"/>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団体の運営費補助については、補助金等審議会を毎年度開催し、補助金の交付内容や補助団体の運営状況等について見直しや精査を実施している。経常経費の区分の見直しに伴い、那珂ひまわりフェスティバル事業や中小企業振興対策事業等の減により経常経費充当一般財源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百万円減となったため、前年度に比べて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ポイント減少し、類似団体と比較しても</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ポイント下回っている。今後とも適正な執行に努めていく。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168148</xdr:rowOff>
    </xdr:from>
    <xdr:to>
      <xdr:col>82</xdr:col>
      <xdr:colOff>107950</xdr:colOff>
      <xdr:row>35</xdr:row>
      <xdr:rowOff>1270</xdr:rowOff>
    </xdr:to>
    <xdr:cxnSp macro="">
      <xdr:nvCxnSpPr>
        <xdr:cNvPr id="307" name="直線コネクタ 306"/>
        <xdr:cNvCxnSpPr/>
      </xdr:nvCxnSpPr>
      <xdr:spPr>
        <a:xfrm flipV="1">
          <a:off x="15671800" y="59974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1270</xdr:rowOff>
    </xdr:to>
    <xdr:cxnSp macro="">
      <xdr:nvCxnSpPr>
        <xdr:cNvPr id="310" name="直線コネクタ 309"/>
        <xdr:cNvCxnSpPr/>
      </xdr:nvCxnSpPr>
      <xdr:spPr>
        <a:xfrm>
          <a:off x="14782800" y="5992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1270</xdr:rowOff>
    </xdr:to>
    <xdr:cxnSp macro="">
      <xdr:nvCxnSpPr>
        <xdr:cNvPr id="313" name="直線コネクタ 312"/>
        <xdr:cNvCxnSpPr/>
      </xdr:nvCxnSpPr>
      <xdr:spPr>
        <a:xfrm flipV="1">
          <a:off x="13893800" y="5992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1270</xdr:rowOff>
    </xdr:to>
    <xdr:cxnSp macro="">
      <xdr:nvCxnSpPr>
        <xdr:cNvPr id="316" name="直線コネクタ 315"/>
        <xdr:cNvCxnSpPr/>
      </xdr:nvCxnSpPr>
      <xdr:spPr>
        <a:xfrm>
          <a:off x="13004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117348</xdr:rowOff>
    </xdr:from>
    <xdr:to>
      <xdr:col>82</xdr:col>
      <xdr:colOff>158750</xdr:colOff>
      <xdr:row>35</xdr:row>
      <xdr:rowOff>47498</xdr:rowOff>
    </xdr:to>
    <xdr:sp macro="" textlink="">
      <xdr:nvSpPr>
        <xdr:cNvPr id="326" name="楕円 325"/>
        <xdr:cNvSpPr/>
      </xdr:nvSpPr>
      <xdr:spPr>
        <a:xfrm>
          <a:off x="16459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133875</xdr:rowOff>
    </xdr:from>
    <xdr:ext cx="762000" cy="259045"/>
    <xdr:sp macro="" textlink="">
      <xdr:nvSpPr>
        <xdr:cNvPr id="327" name="補助費等該当値テキスト"/>
        <xdr:cNvSpPr txBox="1"/>
      </xdr:nvSpPr>
      <xdr:spPr>
        <a:xfrm>
          <a:off x="16598900" y="579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28" name="楕円 327"/>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29" name="テキスト ボックス 328"/>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0" name="楕円 329"/>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1" name="テキスト ボックス 330"/>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2" name="楕円 331"/>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3" name="テキスト ボックス 332"/>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4" name="楕円 333"/>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5" name="テキスト ボックス 334"/>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金償還金の範囲内での市債発行を方針としており、起債償還元金、利子共に前年度に比べ減少している。公営住宅債の償還等の特定財源がある起債の償還が進展したことから、公債費に係る経常経費充当一般財源等が</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百万円増加し、前年度から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％となった。類似団体と比較すると</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ポイント下回っている。今後は大規模な事業が想定されるため、後年度公債費の推移を考慮して適正な市債発行に努めていく。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171087</xdr:rowOff>
    </xdr:from>
    <xdr:to>
      <xdr:col>24</xdr:col>
      <xdr:colOff>25400</xdr:colOff>
      <xdr:row>76</xdr:row>
      <xdr:rowOff>12700</xdr:rowOff>
    </xdr:to>
    <xdr:cxnSp macro="">
      <xdr:nvCxnSpPr>
        <xdr:cNvPr id="370" name="直線コネクタ 369"/>
        <xdr:cNvCxnSpPr/>
      </xdr:nvCxnSpPr>
      <xdr:spPr>
        <a:xfrm>
          <a:off x="3987800" y="130298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164556</xdr:rowOff>
    </xdr:from>
    <xdr:to>
      <xdr:col>19</xdr:col>
      <xdr:colOff>187325</xdr:colOff>
      <xdr:row>75</xdr:row>
      <xdr:rowOff>171087</xdr:rowOff>
    </xdr:to>
    <xdr:cxnSp macro="">
      <xdr:nvCxnSpPr>
        <xdr:cNvPr id="373" name="直線コネクタ 372"/>
        <xdr:cNvCxnSpPr/>
      </xdr:nvCxnSpPr>
      <xdr:spPr>
        <a:xfrm>
          <a:off x="3098800" y="130233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151493</xdr:rowOff>
    </xdr:from>
    <xdr:to>
      <xdr:col>15</xdr:col>
      <xdr:colOff>98425</xdr:colOff>
      <xdr:row>75</xdr:row>
      <xdr:rowOff>164556</xdr:rowOff>
    </xdr:to>
    <xdr:cxnSp macro="">
      <xdr:nvCxnSpPr>
        <xdr:cNvPr id="376" name="直線コネクタ 375"/>
        <xdr:cNvCxnSpPr/>
      </xdr:nvCxnSpPr>
      <xdr:spPr>
        <a:xfrm>
          <a:off x="2209800" y="13010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151493</xdr:rowOff>
    </xdr:from>
    <xdr:to>
      <xdr:col>11</xdr:col>
      <xdr:colOff>9525</xdr:colOff>
      <xdr:row>75</xdr:row>
      <xdr:rowOff>164556</xdr:rowOff>
    </xdr:to>
    <xdr:cxnSp macro="">
      <xdr:nvCxnSpPr>
        <xdr:cNvPr id="379" name="直線コネクタ 378"/>
        <xdr:cNvCxnSpPr/>
      </xdr:nvCxnSpPr>
      <xdr:spPr>
        <a:xfrm flipV="1">
          <a:off x="1320800" y="13010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9" name="楕円 388"/>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0"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120287</xdr:rowOff>
    </xdr:from>
    <xdr:to>
      <xdr:col>20</xdr:col>
      <xdr:colOff>38100</xdr:colOff>
      <xdr:row>76</xdr:row>
      <xdr:rowOff>50437</xdr:rowOff>
    </xdr:to>
    <xdr:sp macro="" textlink="">
      <xdr:nvSpPr>
        <xdr:cNvPr id="391" name="楕円 390"/>
        <xdr:cNvSpPr/>
      </xdr:nvSpPr>
      <xdr:spPr>
        <a:xfrm>
          <a:off x="3937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60614</xdr:rowOff>
    </xdr:from>
    <xdr:ext cx="736600" cy="259045"/>
    <xdr:sp macro="" textlink="">
      <xdr:nvSpPr>
        <xdr:cNvPr id="392" name="テキスト ボックス 391"/>
        <xdr:cNvSpPr txBox="1"/>
      </xdr:nvSpPr>
      <xdr:spPr>
        <a:xfrm>
          <a:off x="3606800" y="1274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113756</xdr:rowOff>
    </xdr:from>
    <xdr:to>
      <xdr:col>15</xdr:col>
      <xdr:colOff>149225</xdr:colOff>
      <xdr:row>76</xdr:row>
      <xdr:rowOff>43906</xdr:rowOff>
    </xdr:to>
    <xdr:sp macro="" textlink="">
      <xdr:nvSpPr>
        <xdr:cNvPr id="393" name="楕円 392"/>
        <xdr:cNvSpPr/>
      </xdr:nvSpPr>
      <xdr:spPr>
        <a:xfrm>
          <a:off x="3048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54083</xdr:rowOff>
    </xdr:from>
    <xdr:ext cx="762000" cy="259045"/>
    <xdr:sp macro="" textlink="">
      <xdr:nvSpPr>
        <xdr:cNvPr id="394" name="テキスト ボックス 393"/>
        <xdr:cNvSpPr txBox="1"/>
      </xdr:nvSpPr>
      <xdr:spPr>
        <a:xfrm>
          <a:off x="2717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100693</xdr:rowOff>
    </xdr:from>
    <xdr:to>
      <xdr:col>11</xdr:col>
      <xdr:colOff>60325</xdr:colOff>
      <xdr:row>76</xdr:row>
      <xdr:rowOff>30843</xdr:rowOff>
    </xdr:to>
    <xdr:sp macro="" textlink="">
      <xdr:nvSpPr>
        <xdr:cNvPr id="395" name="楕円 394"/>
        <xdr:cNvSpPr/>
      </xdr:nvSpPr>
      <xdr:spPr>
        <a:xfrm>
          <a:off x="2159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41020</xdr:rowOff>
    </xdr:from>
    <xdr:ext cx="762000" cy="259045"/>
    <xdr:sp macro="" textlink="">
      <xdr:nvSpPr>
        <xdr:cNvPr id="396" name="テキスト ボックス 395"/>
        <xdr:cNvSpPr txBox="1"/>
      </xdr:nvSpPr>
      <xdr:spPr>
        <a:xfrm>
          <a:off x="1828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113756</xdr:rowOff>
    </xdr:from>
    <xdr:to>
      <xdr:col>6</xdr:col>
      <xdr:colOff>171450</xdr:colOff>
      <xdr:row>76</xdr:row>
      <xdr:rowOff>43906</xdr:rowOff>
    </xdr:to>
    <xdr:sp macro="" textlink="">
      <xdr:nvSpPr>
        <xdr:cNvPr id="397" name="楕円 396"/>
        <xdr:cNvSpPr/>
      </xdr:nvSpPr>
      <xdr:spPr>
        <a:xfrm>
          <a:off x="1270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54083</xdr:rowOff>
    </xdr:from>
    <xdr:ext cx="762000" cy="259045"/>
    <xdr:sp macro="" textlink="">
      <xdr:nvSpPr>
        <xdr:cNvPr id="398" name="テキスト ボックス 397"/>
        <xdr:cNvSpPr txBox="1"/>
      </xdr:nvSpPr>
      <xdr:spPr>
        <a:xfrm>
          <a:off x="939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ポイント増、類似団体との比較では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79.1</a:t>
          </a:r>
          <a:r>
            <a:rPr kumimoji="1" lang="ja-JP" altLang="en-US" sz="1300">
              <a:latin typeface="ＭＳ Ｐゴシック" panose="020B0600070205080204" pitchFamily="50" charset="-128"/>
              <a:ea typeface="ＭＳ Ｐゴシック" panose="020B0600070205080204" pitchFamily="50" charset="-128"/>
            </a:rPr>
            <a:t>％となった。主な要因としては、繰出金及び維持補修費等の増があげられる。繰出金は、今後も公営企業の起債償還のピークに向け増加が見込まれるため、税等の徴収率の向上により歳入の確保に努めるとともに、事務事業の見直しや計画的な公共施設の維持管理の推進、下水道と農業集落排水の広域化等の検討を進めることにより経常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85852</xdr:rowOff>
    </xdr:to>
    <xdr:cxnSp macro="">
      <xdr:nvCxnSpPr>
        <xdr:cNvPr id="429" name="直線コネクタ 428"/>
        <xdr:cNvCxnSpPr/>
      </xdr:nvCxnSpPr>
      <xdr:spPr>
        <a:xfrm>
          <a:off x="15671800" y="13367513"/>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77</xdr:row>
      <xdr:rowOff>170435</xdr:rowOff>
    </xdr:to>
    <xdr:cxnSp macro="">
      <xdr:nvCxnSpPr>
        <xdr:cNvPr id="432" name="直線コネクタ 431"/>
        <xdr:cNvCxnSpPr/>
      </xdr:nvCxnSpPr>
      <xdr:spPr>
        <a:xfrm flipV="1">
          <a:off x="14782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78</xdr:row>
      <xdr:rowOff>44704</xdr:rowOff>
    </xdr:to>
    <xdr:cxnSp macro="">
      <xdr:nvCxnSpPr>
        <xdr:cNvPr id="435" name="直線コネクタ 434"/>
        <xdr:cNvCxnSpPr/>
      </xdr:nvCxnSpPr>
      <xdr:spPr>
        <a:xfrm flipV="1">
          <a:off x="13893800" y="133720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44704</xdr:rowOff>
    </xdr:to>
    <xdr:cxnSp macro="">
      <xdr:nvCxnSpPr>
        <xdr:cNvPr id="438" name="直線コネクタ 437"/>
        <xdr:cNvCxnSpPr/>
      </xdr:nvCxnSpPr>
      <xdr:spPr>
        <a:xfrm>
          <a:off x="13004800" y="133172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8" name="楕円 447"/>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49"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50" name="楕円 449"/>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51" name="テキスト ボックス 450"/>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2" name="楕円 451"/>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3" name="テキスト ボックス 452"/>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54" name="楕円 453"/>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80281</xdr:rowOff>
    </xdr:from>
    <xdr:ext cx="762000" cy="259045"/>
    <xdr:sp macro="" textlink="">
      <xdr:nvSpPr>
        <xdr:cNvPr id="455" name="テキスト ボックス 454"/>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6" name="楕円 455"/>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7" name="テキスト ボックス 456"/>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36028</xdr:rowOff>
    </xdr:from>
    <xdr:to>
      <xdr:col>29</xdr:col>
      <xdr:colOff>127000</xdr:colOff>
      <xdr:row>17</xdr:row>
      <xdr:rowOff>60227</xdr:rowOff>
    </xdr:to>
    <xdr:cxnSp macro="">
      <xdr:nvCxnSpPr>
        <xdr:cNvPr id="52" name="直線コネクタ 51"/>
        <xdr:cNvCxnSpPr/>
      </xdr:nvCxnSpPr>
      <xdr:spPr bwMode="auto">
        <a:xfrm flipV="1">
          <a:off x="5003800" y="2998303"/>
          <a:ext cx="647700" cy="24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60227</xdr:rowOff>
    </xdr:from>
    <xdr:to>
      <xdr:col>26</xdr:col>
      <xdr:colOff>50800</xdr:colOff>
      <xdr:row>17</xdr:row>
      <xdr:rowOff>81764</xdr:rowOff>
    </xdr:to>
    <xdr:cxnSp macro="">
      <xdr:nvCxnSpPr>
        <xdr:cNvPr id="55" name="直線コネクタ 54"/>
        <xdr:cNvCxnSpPr/>
      </xdr:nvCxnSpPr>
      <xdr:spPr bwMode="auto">
        <a:xfrm flipV="1">
          <a:off x="4305300" y="3022502"/>
          <a:ext cx="698500" cy="21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81764</xdr:rowOff>
    </xdr:from>
    <xdr:to>
      <xdr:col>22</xdr:col>
      <xdr:colOff>114300</xdr:colOff>
      <xdr:row>17</xdr:row>
      <xdr:rowOff>89896</xdr:rowOff>
    </xdr:to>
    <xdr:cxnSp macro="">
      <xdr:nvCxnSpPr>
        <xdr:cNvPr id="58" name="直線コネクタ 57"/>
        <xdr:cNvCxnSpPr/>
      </xdr:nvCxnSpPr>
      <xdr:spPr bwMode="auto">
        <a:xfrm flipV="1">
          <a:off x="3606800" y="3044039"/>
          <a:ext cx="698500" cy="8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82271</xdr:rowOff>
    </xdr:from>
    <xdr:to>
      <xdr:col>18</xdr:col>
      <xdr:colOff>177800</xdr:colOff>
      <xdr:row>17</xdr:row>
      <xdr:rowOff>89896</xdr:rowOff>
    </xdr:to>
    <xdr:cxnSp macro="">
      <xdr:nvCxnSpPr>
        <xdr:cNvPr id="61" name="直線コネクタ 60"/>
        <xdr:cNvCxnSpPr/>
      </xdr:nvCxnSpPr>
      <xdr:spPr bwMode="auto">
        <a:xfrm>
          <a:off x="2908300" y="3044546"/>
          <a:ext cx="698500" cy="7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156678</xdr:rowOff>
    </xdr:from>
    <xdr:to>
      <xdr:col>29</xdr:col>
      <xdr:colOff>177800</xdr:colOff>
      <xdr:row>17</xdr:row>
      <xdr:rowOff>86828</xdr:rowOff>
    </xdr:to>
    <xdr:sp macro="" textlink="">
      <xdr:nvSpPr>
        <xdr:cNvPr id="71" name="楕円 70"/>
        <xdr:cNvSpPr/>
      </xdr:nvSpPr>
      <xdr:spPr bwMode="auto">
        <a:xfrm>
          <a:off x="5600700" y="294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128755</xdr:rowOff>
    </xdr:from>
    <xdr:ext cx="762000" cy="259045"/>
    <xdr:sp macro="" textlink="">
      <xdr:nvSpPr>
        <xdr:cNvPr id="72" name="人口1人当たり決算額の推移該当値テキスト130"/>
        <xdr:cNvSpPr txBox="1"/>
      </xdr:nvSpPr>
      <xdr:spPr>
        <a:xfrm>
          <a:off x="5740400" y="29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9427</xdr:rowOff>
    </xdr:from>
    <xdr:to>
      <xdr:col>26</xdr:col>
      <xdr:colOff>101600</xdr:colOff>
      <xdr:row>17</xdr:row>
      <xdr:rowOff>111027</xdr:rowOff>
    </xdr:to>
    <xdr:sp macro="" textlink="">
      <xdr:nvSpPr>
        <xdr:cNvPr id="73" name="楕円 72"/>
        <xdr:cNvSpPr/>
      </xdr:nvSpPr>
      <xdr:spPr bwMode="auto">
        <a:xfrm>
          <a:off x="4953000" y="2971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95804</xdr:rowOff>
    </xdr:from>
    <xdr:ext cx="736600" cy="259045"/>
    <xdr:sp macro="" textlink="">
      <xdr:nvSpPr>
        <xdr:cNvPr id="74" name="テキスト ボックス 73"/>
        <xdr:cNvSpPr txBox="1"/>
      </xdr:nvSpPr>
      <xdr:spPr>
        <a:xfrm>
          <a:off x="4622800" y="305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30964</xdr:rowOff>
    </xdr:from>
    <xdr:to>
      <xdr:col>22</xdr:col>
      <xdr:colOff>165100</xdr:colOff>
      <xdr:row>17</xdr:row>
      <xdr:rowOff>132564</xdr:rowOff>
    </xdr:to>
    <xdr:sp macro="" textlink="">
      <xdr:nvSpPr>
        <xdr:cNvPr id="75" name="楕円 74"/>
        <xdr:cNvSpPr/>
      </xdr:nvSpPr>
      <xdr:spPr bwMode="auto">
        <a:xfrm>
          <a:off x="4254500" y="299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117341</xdr:rowOff>
    </xdr:from>
    <xdr:ext cx="762000" cy="259045"/>
    <xdr:sp macro="" textlink="">
      <xdr:nvSpPr>
        <xdr:cNvPr id="76" name="テキスト ボックス 75"/>
        <xdr:cNvSpPr txBox="1"/>
      </xdr:nvSpPr>
      <xdr:spPr>
        <a:xfrm>
          <a:off x="3924300" y="307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39096</xdr:rowOff>
    </xdr:from>
    <xdr:to>
      <xdr:col>19</xdr:col>
      <xdr:colOff>38100</xdr:colOff>
      <xdr:row>17</xdr:row>
      <xdr:rowOff>140696</xdr:rowOff>
    </xdr:to>
    <xdr:sp macro="" textlink="">
      <xdr:nvSpPr>
        <xdr:cNvPr id="77" name="楕円 76"/>
        <xdr:cNvSpPr/>
      </xdr:nvSpPr>
      <xdr:spPr bwMode="auto">
        <a:xfrm>
          <a:off x="3556000" y="3001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125473</xdr:rowOff>
    </xdr:from>
    <xdr:ext cx="762000" cy="259045"/>
    <xdr:sp macro="" textlink="">
      <xdr:nvSpPr>
        <xdr:cNvPr id="78" name="テキスト ボックス 77"/>
        <xdr:cNvSpPr txBox="1"/>
      </xdr:nvSpPr>
      <xdr:spPr>
        <a:xfrm>
          <a:off x="3225800" y="30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31471</xdr:rowOff>
    </xdr:from>
    <xdr:to>
      <xdr:col>15</xdr:col>
      <xdr:colOff>101600</xdr:colOff>
      <xdr:row>17</xdr:row>
      <xdr:rowOff>133071</xdr:rowOff>
    </xdr:to>
    <xdr:sp macro="" textlink="">
      <xdr:nvSpPr>
        <xdr:cNvPr id="79" name="楕円 78"/>
        <xdr:cNvSpPr/>
      </xdr:nvSpPr>
      <xdr:spPr bwMode="auto">
        <a:xfrm>
          <a:off x="2857500" y="2993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117848</xdr:rowOff>
    </xdr:from>
    <xdr:ext cx="762000" cy="259045"/>
    <xdr:sp macro="" textlink="">
      <xdr:nvSpPr>
        <xdr:cNvPr id="80" name="テキスト ボックス 79"/>
        <xdr:cNvSpPr txBox="1"/>
      </xdr:nvSpPr>
      <xdr:spPr>
        <a:xfrm>
          <a:off x="2527300" y="3080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181864</xdr:rowOff>
    </xdr:from>
    <xdr:to>
      <xdr:col>29</xdr:col>
      <xdr:colOff>127000</xdr:colOff>
      <xdr:row>37</xdr:row>
      <xdr:rowOff>189865</xdr:rowOff>
    </xdr:to>
    <xdr:cxnSp macro="">
      <xdr:nvCxnSpPr>
        <xdr:cNvPr id="112" name="直線コネクタ 111"/>
        <xdr:cNvCxnSpPr/>
      </xdr:nvCxnSpPr>
      <xdr:spPr bwMode="auto">
        <a:xfrm flipV="1">
          <a:off x="5003800" y="7306564"/>
          <a:ext cx="6477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184745</xdr:rowOff>
    </xdr:from>
    <xdr:to>
      <xdr:col>26</xdr:col>
      <xdr:colOff>50800</xdr:colOff>
      <xdr:row>37</xdr:row>
      <xdr:rowOff>189865</xdr:rowOff>
    </xdr:to>
    <xdr:cxnSp macro="">
      <xdr:nvCxnSpPr>
        <xdr:cNvPr id="115" name="直線コネクタ 114"/>
        <xdr:cNvCxnSpPr/>
      </xdr:nvCxnSpPr>
      <xdr:spPr bwMode="auto">
        <a:xfrm>
          <a:off x="4305300" y="7309445"/>
          <a:ext cx="698500" cy="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153198</xdr:rowOff>
    </xdr:from>
    <xdr:to>
      <xdr:col>22</xdr:col>
      <xdr:colOff>114300</xdr:colOff>
      <xdr:row>37</xdr:row>
      <xdr:rowOff>184745</xdr:rowOff>
    </xdr:to>
    <xdr:cxnSp macro="">
      <xdr:nvCxnSpPr>
        <xdr:cNvPr id="118" name="直線コネクタ 117"/>
        <xdr:cNvCxnSpPr/>
      </xdr:nvCxnSpPr>
      <xdr:spPr bwMode="auto">
        <a:xfrm>
          <a:off x="3606800" y="7277898"/>
          <a:ext cx="6985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46555</xdr:rowOff>
    </xdr:from>
    <xdr:to>
      <xdr:col>18</xdr:col>
      <xdr:colOff>177800</xdr:colOff>
      <xdr:row>37</xdr:row>
      <xdr:rowOff>153198</xdr:rowOff>
    </xdr:to>
    <xdr:cxnSp macro="">
      <xdr:nvCxnSpPr>
        <xdr:cNvPr id="121" name="直線コネクタ 120"/>
        <xdr:cNvCxnSpPr/>
      </xdr:nvCxnSpPr>
      <xdr:spPr bwMode="auto">
        <a:xfrm>
          <a:off x="2908300" y="7171255"/>
          <a:ext cx="698500" cy="106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131064</xdr:rowOff>
    </xdr:from>
    <xdr:to>
      <xdr:col>29</xdr:col>
      <xdr:colOff>177800</xdr:colOff>
      <xdr:row>37</xdr:row>
      <xdr:rowOff>232664</xdr:rowOff>
    </xdr:to>
    <xdr:sp macro="" textlink="">
      <xdr:nvSpPr>
        <xdr:cNvPr id="131" name="楕円 130"/>
        <xdr:cNvSpPr/>
      </xdr:nvSpPr>
      <xdr:spPr bwMode="auto">
        <a:xfrm>
          <a:off x="5600700" y="7255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103141</xdr:rowOff>
    </xdr:from>
    <xdr:ext cx="762000" cy="259045"/>
    <xdr:sp macro="" textlink="">
      <xdr:nvSpPr>
        <xdr:cNvPr id="132" name="人口1人当たり決算額の推移該当値テキスト445"/>
        <xdr:cNvSpPr txBox="1"/>
      </xdr:nvSpPr>
      <xdr:spPr>
        <a:xfrm>
          <a:off x="5740400" y="722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139065</xdr:rowOff>
    </xdr:from>
    <xdr:to>
      <xdr:col>26</xdr:col>
      <xdr:colOff>101600</xdr:colOff>
      <xdr:row>37</xdr:row>
      <xdr:rowOff>240665</xdr:rowOff>
    </xdr:to>
    <xdr:sp macro="" textlink="">
      <xdr:nvSpPr>
        <xdr:cNvPr id="133" name="楕円 132"/>
        <xdr:cNvSpPr/>
      </xdr:nvSpPr>
      <xdr:spPr bwMode="auto">
        <a:xfrm>
          <a:off x="4953000" y="7263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225442</xdr:rowOff>
    </xdr:from>
    <xdr:ext cx="736600" cy="259045"/>
    <xdr:sp macro="" textlink="">
      <xdr:nvSpPr>
        <xdr:cNvPr id="134" name="テキスト ボックス 133"/>
        <xdr:cNvSpPr txBox="1"/>
      </xdr:nvSpPr>
      <xdr:spPr>
        <a:xfrm>
          <a:off x="4622800" y="7350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133945</xdr:rowOff>
    </xdr:from>
    <xdr:to>
      <xdr:col>22</xdr:col>
      <xdr:colOff>165100</xdr:colOff>
      <xdr:row>37</xdr:row>
      <xdr:rowOff>235545</xdr:rowOff>
    </xdr:to>
    <xdr:sp macro="" textlink="">
      <xdr:nvSpPr>
        <xdr:cNvPr id="135" name="楕円 134"/>
        <xdr:cNvSpPr/>
      </xdr:nvSpPr>
      <xdr:spPr bwMode="auto">
        <a:xfrm>
          <a:off x="4254500" y="7258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220322</xdr:rowOff>
    </xdr:from>
    <xdr:ext cx="762000" cy="259045"/>
    <xdr:sp macro="" textlink="">
      <xdr:nvSpPr>
        <xdr:cNvPr id="136" name="テキスト ボックス 135"/>
        <xdr:cNvSpPr txBox="1"/>
      </xdr:nvSpPr>
      <xdr:spPr>
        <a:xfrm>
          <a:off x="3924300" y="73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102398</xdr:rowOff>
    </xdr:from>
    <xdr:to>
      <xdr:col>19</xdr:col>
      <xdr:colOff>38100</xdr:colOff>
      <xdr:row>37</xdr:row>
      <xdr:rowOff>203998</xdr:rowOff>
    </xdr:to>
    <xdr:sp macro="" textlink="">
      <xdr:nvSpPr>
        <xdr:cNvPr id="137" name="楕円 136"/>
        <xdr:cNvSpPr/>
      </xdr:nvSpPr>
      <xdr:spPr bwMode="auto">
        <a:xfrm>
          <a:off x="3556000" y="722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188775</xdr:rowOff>
    </xdr:from>
    <xdr:ext cx="762000" cy="259045"/>
    <xdr:sp macro="" textlink="">
      <xdr:nvSpPr>
        <xdr:cNvPr id="138" name="テキスト ボックス 137"/>
        <xdr:cNvSpPr txBox="1"/>
      </xdr:nvSpPr>
      <xdr:spPr>
        <a:xfrm>
          <a:off x="3225800" y="731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167205</xdr:rowOff>
    </xdr:from>
    <xdr:to>
      <xdr:col>15</xdr:col>
      <xdr:colOff>101600</xdr:colOff>
      <xdr:row>37</xdr:row>
      <xdr:rowOff>97355</xdr:rowOff>
    </xdr:to>
    <xdr:sp macro="" textlink="">
      <xdr:nvSpPr>
        <xdr:cNvPr id="139" name="楕円 138"/>
        <xdr:cNvSpPr/>
      </xdr:nvSpPr>
      <xdr:spPr bwMode="auto">
        <a:xfrm>
          <a:off x="2857500" y="7120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82132</xdr:rowOff>
    </xdr:from>
    <xdr:ext cx="762000" cy="259045"/>
    <xdr:sp macro="" textlink="">
      <xdr:nvSpPr>
        <xdr:cNvPr id="140" name="テキスト ボックス 139"/>
        <xdr:cNvSpPr txBox="1"/>
      </xdr:nvSpPr>
      <xdr:spPr>
        <a:xfrm>
          <a:off x="2527300" y="720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54,649
54,370
97.82
21,149,527
20,088,442
744,597
12,226,983
18,264,767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104251</xdr:rowOff>
    </xdr:from>
    <xdr:to>
      <xdr:col>24</xdr:col>
      <xdr:colOff>63500</xdr:colOff>
      <xdr:row>36</xdr:row>
      <xdr:rowOff>127960</xdr:rowOff>
    </xdr:to>
    <xdr:cxnSp macro="">
      <xdr:nvCxnSpPr>
        <xdr:cNvPr id="63" name="直線コネクタ 62"/>
        <xdr:cNvCxnSpPr/>
      </xdr:nvCxnSpPr>
      <xdr:spPr>
        <a:xfrm flipV="1">
          <a:off x="3797300" y="6276451"/>
          <a:ext cx="838200" cy="2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127960</xdr:rowOff>
    </xdr:from>
    <xdr:to>
      <xdr:col>19</xdr:col>
      <xdr:colOff>177800</xdr:colOff>
      <xdr:row>36</xdr:row>
      <xdr:rowOff>137871</xdr:rowOff>
    </xdr:to>
    <xdr:cxnSp macro="">
      <xdr:nvCxnSpPr>
        <xdr:cNvPr id="66" name="直線コネクタ 65"/>
        <xdr:cNvCxnSpPr/>
      </xdr:nvCxnSpPr>
      <xdr:spPr>
        <a:xfrm flipV="1">
          <a:off x="2908300" y="6300160"/>
          <a:ext cx="889000" cy="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106390</xdr:rowOff>
    </xdr:from>
    <xdr:to>
      <xdr:col>15</xdr:col>
      <xdr:colOff>50800</xdr:colOff>
      <xdr:row>36</xdr:row>
      <xdr:rowOff>137871</xdr:rowOff>
    </xdr:to>
    <xdr:cxnSp macro="">
      <xdr:nvCxnSpPr>
        <xdr:cNvPr id="69" name="直線コネクタ 68"/>
        <xdr:cNvCxnSpPr/>
      </xdr:nvCxnSpPr>
      <xdr:spPr>
        <a:xfrm>
          <a:off x="2019300" y="6278590"/>
          <a:ext cx="889000" cy="3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81962</xdr:rowOff>
    </xdr:from>
    <xdr:to>
      <xdr:col>10</xdr:col>
      <xdr:colOff>114300</xdr:colOff>
      <xdr:row>36</xdr:row>
      <xdr:rowOff>106390</xdr:rowOff>
    </xdr:to>
    <xdr:cxnSp macro="">
      <xdr:nvCxnSpPr>
        <xdr:cNvPr id="72" name="直線コネクタ 71"/>
        <xdr:cNvCxnSpPr/>
      </xdr:nvCxnSpPr>
      <xdr:spPr>
        <a:xfrm>
          <a:off x="1130300" y="6254162"/>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53451</xdr:rowOff>
    </xdr:from>
    <xdr:to>
      <xdr:col>24</xdr:col>
      <xdr:colOff>114300</xdr:colOff>
      <xdr:row>36</xdr:row>
      <xdr:rowOff>155051</xdr:rowOff>
    </xdr:to>
    <xdr:sp macro="" textlink="">
      <xdr:nvSpPr>
        <xdr:cNvPr id="82" name="楕円 81"/>
        <xdr:cNvSpPr/>
      </xdr:nvSpPr>
      <xdr:spPr>
        <a:xfrm>
          <a:off x="4584700" y="622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31878</xdr:rowOff>
    </xdr:from>
    <xdr:ext cx="534377" cy="259045"/>
    <xdr:sp macro="" textlink="">
      <xdr:nvSpPr>
        <xdr:cNvPr id="83" name="人件費該当値テキスト"/>
        <xdr:cNvSpPr txBox="1"/>
      </xdr:nvSpPr>
      <xdr:spPr>
        <a:xfrm>
          <a:off x="4686300" y="620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77160</xdr:rowOff>
    </xdr:from>
    <xdr:to>
      <xdr:col>20</xdr:col>
      <xdr:colOff>38100</xdr:colOff>
      <xdr:row>37</xdr:row>
      <xdr:rowOff>7310</xdr:rowOff>
    </xdr:to>
    <xdr:sp macro="" textlink="">
      <xdr:nvSpPr>
        <xdr:cNvPr id="84" name="楕円 83"/>
        <xdr:cNvSpPr/>
      </xdr:nvSpPr>
      <xdr:spPr>
        <a:xfrm>
          <a:off x="3746500" y="62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169887</xdr:rowOff>
    </xdr:from>
    <xdr:ext cx="534377" cy="259045"/>
    <xdr:sp macro="" textlink="">
      <xdr:nvSpPr>
        <xdr:cNvPr id="85" name="テキスト ボックス 84"/>
        <xdr:cNvSpPr txBox="1"/>
      </xdr:nvSpPr>
      <xdr:spPr>
        <a:xfrm>
          <a:off x="3530111" y="634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87071</xdr:rowOff>
    </xdr:from>
    <xdr:to>
      <xdr:col>15</xdr:col>
      <xdr:colOff>101600</xdr:colOff>
      <xdr:row>37</xdr:row>
      <xdr:rowOff>17221</xdr:rowOff>
    </xdr:to>
    <xdr:sp macro="" textlink="">
      <xdr:nvSpPr>
        <xdr:cNvPr id="86" name="楕円 85"/>
        <xdr:cNvSpPr/>
      </xdr:nvSpPr>
      <xdr:spPr>
        <a:xfrm>
          <a:off x="2857500" y="6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8348</xdr:rowOff>
    </xdr:from>
    <xdr:ext cx="534377" cy="259045"/>
    <xdr:sp macro="" textlink="">
      <xdr:nvSpPr>
        <xdr:cNvPr id="87" name="テキスト ボックス 86"/>
        <xdr:cNvSpPr txBox="1"/>
      </xdr:nvSpPr>
      <xdr:spPr>
        <a:xfrm>
          <a:off x="2641111" y="635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55590</xdr:rowOff>
    </xdr:from>
    <xdr:to>
      <xdr:col>10</xdr:col>
      <xdr:colOff>165100</xdr:colOff>
      <xdr:row>36</xdr:row>
      <xdr:rowOff>157190</xdr:rowOff>
    </xdr:to>
    <xdr:sp macro="" textlink="">
      <xdr:nvSpPr>
        <xdr:cNvPr id="88" name="楕円 87"/>
        <xdr:cNvSpPr/>
      </xdr:nvSpPr>
      <xdr:spPr>
        <a:xfrm>
          <a:off x="1968500" y="62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148317</xdr:rowOff>
    </xdr:from>
    <xdr:ext cx="534377" cy="259045"/>
    <xdr:sp macro="" textlink="">
      <xdr:nvSpPr>
        <xdr:cNvPr id="89" name="テキスト ボックス 88"/>
        <xdr:cNvSpPr txBox="1"/>
      </xdr:nvSpPr>
      <xdr:spPr>
        <a:xfrm>
          <a:off x="1752111" y="632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31162</xdr:rowOff>
    </xdr:from>
    <xdr:to>
      <xdr:col>6</xdr:col>
      <xdr:colOff>38100</xdr:colOff>
      <xdr:row>36</xdr:row>
      <xdr:rowOff>132762</xdr:rowOff>
    </xdr:to>
    <xdr:sp macro="" textlink="">
      <xdr:nvSpPr>
        <xdr:cNvPr id="90" name="楕円 89"/>
        <xdr:cNvSpPr/>
      </xdr:nvSpPr>
      <xdr:spPr>
        <a:xfrm>
          <a:off x="1079500" y="620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149289</xdr:rowOff>
    </xdr:from>
    <xdr:ext cx="534377" cy="259045"/>
    <xdr:sp macro="" textlink="">
      <xdr:nvSpPr>
        <xdr:cNvPr id="91" name="テキスト ボックス 90"/>
        <xdr:cNvSpPr txBox="1"/>
      </xdr:nvSpPr>
      <xdr:spPr>
        <a:xfrm>
          <a:off x="863111" y="597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163621</xdr:rowOff>
    </xdr:from>
    <xdr:to>
      <xdr:col>24</xdr:col>
      <xdr:colOff>63500</xdr:colOff>
      <xdr:row>58</xdr:row>
      <xdr:rowOff>43035</xdr:rowOff>
    </xdr:to>
    <xdr:cxnSp macro="">
      <xdr:nvCxnSpPr>
        <xdr:cNvPr id="123" name="直線コネクタ 122"/>
        <xdr:cNvCxnSpPr/>
      </xdr:nvCxnSpPr>
      <xdr:spPr>
        <a:xfrm flipV="1">
          <a:off x="3797300" y="9936271"/>
          <a:ext cx="8382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43035</xdr:rowOff>
    </xdr:from>
    <xdr:to>
      <xdr:col>19</xdr:col>
      <xdr:colOff>177800</xdr:colOff>
      <xdr:row>58</xdr:row>
      <xdr:rowOff>98471</xdr:rowOff>
    </xdr:to>
    <xdr:cxnSp macro="">
      <xdr:nvCxnSpPr>
        <xdr:cNvPr id="126" name="直線コネクタ 125"/>
        <xdr:cNvCxnSpPr/>
      </xdr:nvCxnSpPr>
      <xdr:spPr>
        <a:xfrm flipV="1">
          <a:off x="2908300" y="9987135"/>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91106</xdr:rowOff>
    </xdr:from>
    <xdr:to>
      <xdr:col>15</xdr:col>
      <xdr:colOff>50800</xdr:colOff>
      <xdr:row>58</xdr:row>
      <xdr:rowOff>98471</xdr:rowOff>
    </xdr:to>
    <xdr:cxnSp macro="">
      <xdr:nvCxnSpPr>
        <xdr:cNvPr id="129" name="直線コネクタ 128"/>
        <xdr:cNvCxnSpPr/>
      </xdr:nvCxnSpPr>
      <xdr:spPr>
        <a:xfrm>
          <a:off x="2019300" y="10035206"/>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91106</xdr:rowOff>
    </xdr:from>
    <xdr:to>
      <xdr:col>10</xdr:col>
      <xdr:colOff>114300</xdr:colOff>
      <xdr:row>58</xdr:row>
      <xdr:rowOff>97376</xdr:rowOff>
    </xdr:to>
    <xdr:cxnSp macro="">
      <xdr:nvCxnSpPr>
        <xdr:cNvPr id="132" name="直線コネクタ 131"/>
        <xdr:cNvCxnSpPr/>
      </xdr:nvCxnSpPr>
      <xdr:spPr>
        <a:xfrm flipV="1">
          <a:off x="1130300" y="10035206"/>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112821</xdr:rowOff>
    </xdr:from>
    <xdr:to>
      <xdr:col>24</xdr:col>
      <xdr:colOff>114300</xdr:colOff>
      <xdr:row>58</xdr:row>
      <xdr:rowOff>42971</xdr:rowOff>
    </xdr:to>
    <xdr:sp macro="" textlink="">
      <xdr:nvSpPr>
        <xdr:cNvPr id="142" name="楕円 141"/>
        <xdr:cNvSpPr/>
      </xdr:nvSpPr>
      <xdr:spPr>
        <a:xfrm>
          <a:off x="4584700" y="98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91248</xdr:rowOff>
    </xdr:from>
    <xdr:ext cx="534377" cy="259045"/>
    <xdr:sp macro="" textlink="">
      <xdr:nvSpPr>
        <xdr:cNvPr id="143" name="物件費該当値テキスト"/>
        <xdr:cNvSpPr txBox="1"/>
      </xdr:nvSpPr>
      <xdr:spPr>
        <a:xfrm>
          <a:off x="4686300" y="98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163685</xdr:rowOff>
    </xdr:from>
    <xdr:to>
      <xdr:col>20</xdr:col>
      <xdr:colOff>38100</xdr:colOff>
      <xdr:row>58</xdr:row>
      <xdr:rowOff>93835</xdr:rowOff>
    </xdr:to>
    <xdr:sp macro="" textlink="">
      <xdr:nvSpPr>
        <xdr:cNvPr id="144" name="楕円 143"/>
        <xdr:cNvSpPr/>
      </xdr:nvSpPr>
      <xdr:spPr>
        <a:xfrm>
          <a:off x="3746500" y="99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84962</xdr:rowOff>
    </xdr:from>
    <xdr:ext cx="534377" cy="259045"/>
    <xdr:sp macro="" textlink="">
      <xdr:nvSpPr>
        <xdr:cNvPr id="145" name="テキスト ボックス 144"/>
        <xdr:cNvSpPr txBox="1"/>
      </xdr:nvSpPr>
      <xdr:spPr>
        <a:xfrm>
          <a:off x="3530111" y="1002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47671</xdr:rowOff>
    </xdr:from>
    <xdr:to>
      <xdr:col>15</xdr:col>
      <xdr:colOff>101600</xdr:colOff>
      <xdr:row>58</xdr:row>
      <xdr:rowOff>149271</xdr:rowOff>
    </xdr:to>
    <xdr:sp macro="" textlink="">
      <xdr:nvSpPr>
        <xdr:cNvPr id="146" name="楕円 145"/>
        <xdr:cNvSpPr/>
      </xdr:nvSpPr>
      <xdr:spPr>
        <a:xfrm>
          <a:off x="2857500" y="99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140398</xdr:rowOff>
    </xdr:from>
    <xdr:ext cx="534377" cy="259045"/>
    <xdr:sp macro="" textlink="">
      <xdr:nvSpPr>
        <xdr:cNvPr id="147" name="テキスト ボックス 146"/>
        <xdr:cNvSpPr txBox="1"/>
      </xdr:nvSpPr>
      <xdr:spPr>
        <a:xfrm>
          <a:off x="2641111"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40306</xdr:rowOff>
    </xdr:from>
    <xdr:to>
      <xdr:col>10</xdr:col>
      <xdr:colOff>165100</xdr:colOff>
      <xdr:row>58</xdr:row>
      <xdr:rowOff>141906</xdr:rowOff>
    </xdr:to>
    <xdr:sp macro="" textlink="">
      <xdr:nvSpPr>
        <xdr:cNvPr id="148" name="楕円 147"/>
        <xdr:cNvSpPr/>
      </xdr:nvSpPr>
      <xdr:spPr>
        <a:xfrm>
          <a:off x="1968500" y="99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133033</xdr:rowOff>
    </xdr:from>
    <xdr:ext cx="534377" cy="259045"/>
    <xdr:sp macro="" textlink="">
      <xdr:nvSpPr>
        <xdr:cNvPr id="149" name="テキスト ボックス 148"/>
        <xdr:cNvSpPr txBox="1"/>
      </xdr:nvSpPr>
      <xdr:spPr>
        <a:xfrm>
          <a:off x="1752111" y="1007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46576</xdr:rowOff>
    </xdr:from>
    <xdr:to>
      <xdr:col>6</xdr:col>
      <xdr:colOff>38100</xdr:colOff>
      <xdr:row>58</xdr:row>
      <xdr:rowOff>148176</xdr:rowOff>
    </xdr:to>
    <xdr:sp macro="" textlink="">
      <xdr:nvSpPr>
        <xdr:cNvPr id="150" name="楕円 149"/>
        <xdr:cNvSpPr/>
      </xdr:nvSpPr>
      <xdr:spPr>
        <a:xfrm>
          <a:off x="1079500" y="99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139303</xdr:rowOff>
    </xdr:from>
    <xdr:ext cx="534377" cy="259045"/>
    <xdr:sp macro="" textlink="">
      <xdr:nvSpPr>
        <xdr:cNvPr id="151" name="テキスト ボックス 150"/>
        <xdr:cNvSpPr txBox="1"/>
      </xdr:nvSpPr>
      <xdr:spPr>
        <a:xfrm>
          <a:off x="863111" y="1008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129504</xdr:rowOff>
    </xdr:from>
    <xdr:to>
      <xdr:col>24</xdr:col>
      <xdr:colOff>63500</xdr:colOff>
      <xdr:row>76</xdr:row>
      <xdr:rowOff>165577</xdr:rowOff>
    </xdr:to>
    <xdr:cxnSp macro="">
      <xdr:nvCxnSpPr>
        <xdr:cNvPr id="178" name="直線コネクタ 177"/>
        <xdr:cNvCxnSpPr/>
      </xdr:nvCxnSpPr>
      <xdr:spPr>
        <a:xfrm flipV="1">
          <a:off x="3797300" y="13159704"/>
          <a:ext cx="8382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135724</xdr:rowOff>
    </xdr:from>
    <xdr:ext cx="469744" cy="259045"/>
    <xdr:sp macro="" textlink="">
      <xdr:nvSpPr>
        <xdr:cNvPr id="179" name="維持補修費平均値テキスト"/>
        <xdr:cNvSpPr txBox="1"/>
      </xdr:nvSpPr>
      <xdr:spPr>
        <a:xfrm>
          <a:off x="4686300" y="13165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165577</xdr:rowOff>
    </xdr:from>
    <xdr:to>
      <xdr:col>19</xdr:col>
      <xdr:colOff>177800</xdr:colOff>
      <xdr:row>77</xdr:row>
      <xdr:rowOff>87534</xdr:rowOff>
    </xdr:to>
    <xdr:cxnSp macro="">
      <xdr:nvCxnSpPr>
        <xdr:cNvPr id="181" name="直線コネクタ 180"/>
        <xdr:cNvCxnSpPr/>
      </xdr:nvCxnSpPr>
      <xdr:spPr>
        <a:xfrm flipV="1">
          <a:off x="2908300" y="13195777"/>
          <a:ext cx="889000" cy="9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87534</xdr:rowOff>
    </xdr:from>
    <xdr:to>
      <xdr:col>15</xdr:col>
      <xdr:colOff>50800</xdr:colOff>
      <xdr:row>77</xdr:row>
      <xdr:rowOff>97684</xdr:rowOff>
    </xdr:to>
    <xdr:cxnSp macro="">
      <xdr:nvCxnSpPr>
        <xdr:cNvPr id="184" name="直線コネクタ 183"/>
        <xdr:cNvCxnSpPr/>
      </xdr:nvCxnSpPr>
      <xdr:spPr>
        <a:xfrm flipV="1">
          <a:off x="2019300" y="13289184"/>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47986</xdr:rowOff>
    </xdr:from>
    <xdr:to>
      <xdr:col>10</xdr:col>
      <xdr:colOff>114300</xdr:colOff>
      <xdr:row>77</xdr:row>
      <xdr:rowOff>97684</xdr:rowOff>
    </xdr:to>
    <xdr:cxnSp macro="">
      <xdr:nvCxnSpPr>
        <xdr:cNvPr id="187" name="直線コネクタ 186"/>
        <xdr:cNvCxnSpPr/>
      </xdr:nvCxnSpPr>
      <xdr:spPr>
        <a:xfrm>
          <a:off x="1130300" y="13249636"/>
          <a:ext cx="8890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96953</xdr:rowOff>
    </xdr:from>
    <xdr:ext cx="469744" cy="259045"/>
    <xdr:sp macro="" textlink="">
      <xdr:nvSpPr>
        <xdr:cNvPr id="191" name="テキスト ボックス 190"/>
        <xdr:cNvSpPr txBox="1"/>
      </xdr:nvSpPr>
      <xdr:spPr>
        <a:xfrm>
          <a:off x="895428" y="13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78704</xdr:rowOff>
    </xdr:from>
    <xdr:to>
      <xdr:col>24</xdr:col>
      <xdr:colOff>114300</xdr:colOff>
      <xdr:row>77</xdr:row>
      <xdr:rowOff>8854</xdr:rowOff>
    </xdr:to>
    <xdr:sp macro="" textlink="">
      <xdr:nvSpPr>
        <xdr:cNvPr id="197" name="楕円 196"/>
        <xdr:cNvSpPr/>
      </xdr:nvSpPr>
      <xdr:spPr>
        <a:xfrm>
          <a:off x="4584700" y="131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101581</xdr:rowOff>
    </xdr:from>
    <xdr:ext cx="469744" cy="259045"/>
    <xdr:sp macro="" textlink="">
      <xdr:nvSpPr>
        <xdr:cNvPr id="198" name="維持補修費該当値テキスト"/>
        <xdr:cNvSpPr txBox="1"/>
      </xdr:nvSpPr>
      <xdr:spPr>
        <a:xfrm>
          <a:off x="4686300" y="1296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114777</xdr:rowOff>
    </xdr:from>
    <xdr:to>
      <xdr:col>20</xdr:col>
      <xdr:colOff>38100</xdr:colOff>
      <xdr:row>77</xdr:row>
      <xdr:rowOff>44927</xdr:rowOff>
    </xdr:to>
    <xdr:sp macro="" textlink="">
      <xdr:nvSpPr>
        <xdr:cNvPr id="199" name="楕円 198"/>
        <xdr:cNvSpPr/>
      </xdr:nvSpPr>
      <xdr:spPr>
        <a:xfrm>
          <a:off x="3746500" y="1314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36054</xdr:rowOff>
    </xdr:from>
    <xdr:ext cx="469744" cy="259045"/>
    <xdr:sp macro="" textlink="">
      <xdr:nvSpPr>
        <xdr:cNvPr id="200" name="テキスト ボックス 199"/>
        <xdr:cNvSpPr txBox="1"/>
      </xdr:nvSpPr>
      <xdr:spPr>
        <a:xfrm>
          <a:off x="3562428" y="1323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36734</xdr:rowOff>
    </xdr:from>
    <xdr:to>
      <xdr:col>15</xdr:col>
      <xdr:colOff>101600</xdr:colOff>
      <xdr:row>77</xdr:row>
      <xdr:rowOff>138334</xdr:rowOff>
    </xdr:to>
    <xdr:sp macro="" textlink="">
      <xdr:nvSpPr>
        <xdr:cNvPr id="201" name="楕円 200"/>
        <xdr:cNvSpPr/>
      </xdr:nvSpPr>
      <xdr:spPr>
        <a:xfrm>
          <a:off x="2857500" y="132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129461</xdr:rowOff>
    </xdr:from>
    <xdr:ext cx="469744" cy="259045"/>
    <xdr:sp macro="" textlink="">
      <xdr:nvSpPr>
        <xdr:cNvPr id="202" name="テキスト ボックス 201"/>
        <xdr:cNvSpPr txBox="1"/>
      </xdr:nvSpPr>
      <xdr:spPr>
        <a:xfrm>
          <a:off x="2673428" y="133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46884</xdr:rowOff>
    </xdr:from>
    <xdr:to>
      <xdr:col>10</xdr:col>
      <xdr:colOff>165100</xdr:colOff>
      <xdr:row>77</xdr:row>
      <xdr:rowOff>148484</xdr:rowOff>
    </xdr:to>
    <xdr:sp macro="" textlink="">
      <xdr:nvSpPr>
        <xdr:cNvPr id="203" name="楕円 202"/>
        <xdr:cNvSpPr/>
      </xdr:nvSpPr>
      <xdr:spPr>
        <a:xfrm>
          <a:off x="1968500" y="132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139611</xdr:rowOff>
    </xdr:from>
    <xdr:ext cx="469744" cy="259045"/>
    <xdr:sp macro="" textlink="">
      <xdr:nvSpPr>
        <xdr:cNvPr id="204" name="テキスト ボックス 203"/>
        <xdr:cNvSpPr txBox="1"/>
      </xdr:nvSpPr>
      <xdr:spPr>
        <a:xfrm>
          <a:off x="1784428" y="1334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168636</xdr:rowOff>
    </xdr:from>
    <xdr:to>
      <xdr:col>6</xdr:col>
      <xdr:colOff>38100</xdr:colOff>
      <xdr:row>77</xdr:row>
      <xdr:rowOff>98786</xdr:rowOff>
    </xdr:to>
    <xdr:sp macro="" textlink="">
      <xdr:nvSpPr>
        <xdr:cNvPr id="205" name="楕円 204"/>
        <xdr:cNvSpPr/>
      </xdr:nvSpPr>
      <xdr:spPr>
        <a:xfrm>
          <a:off x="1079500" y="1319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115313</xdr:rowOff>
    </xdr:from>
    <xdr:ext cx="469744" cy="259045"/>
    <xdr:sp macro="" textlink="">
      <xdr:nvSpPr>
        <xdr:cNvPr id="206" name="テキスト ボックス 205"/>
        <xdr:cNvSpPr txBox="1"/>
      </xdr:nvSpPr>
      <xdr:spPr>
        <a:xfrm>
          <a:off x="895428" y="1297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145414</xdr:rowOff>
    </xdr:from>
    <xdr:to>
      <xdr:col>24</xdr:col>
      <xdr:colOff>63500</xdr:colOff>
      <xdr:row>98</xdr:row>
      <xdr:rowOff>44856</xdr:rowOff>
    </xdr:to>
    <xdr:cxnSp macro="">
      <xdr:nvCxnSpPr>
        <xdr:cNvPr id="236" name="直線コネクタ 235"/>
        <xdr:cNvCxnSpPr/>
      </xdr:nvCxnSpPr>
      <xdr:spPr>
        <a:xfrm flipV="1">
          <a:off x="3797300" y="16776064"/>
          <a:ext cx="838200" cy="7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29400</xdr:rowOff>
    </xdr:from>
    <xdr:to>
      <xdr:col>19</xdr:col>
      <xdr:colOff>177800</xdr:colOff>
      <xdr:row>98</xdr:row>
      <xdr:rowOff>44856</xdr:rowOff>
    </xdr:to>
    <xdr:cxnSp macro="">
      <xdr:nvCxnSpPr>
        <xdr:cNvPr id="239" name="直線コネクタ 238"/>
        <xdr:cNvCxnSpPr/>
      </xdr:nvCxnSpPr>
      <xdr:spPr>
        <a:xfrm>
          <a:off x="2908300" y="16831500"/>
          <a:ext cx="889000" cy="1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29400</xdr:rowOff>
    </xdr:from>
    <xdr:to>
      <xdr:col>15</xdr:col>
      <xdr:colOff>50800</xdr:colOff>
      <xdr:row>98</xdr:row>
      <xdr:rowOff>67387</xdr:rowOff>
    </xdr:to>
    <xdr:cxnSp macro="">
      <xdr:nvCxnSpPr>
        <xdr:cNvPr id="242" name="直線コネクタ 241"/>
        <xdr:cNvCxnSpPr/>
      </xdr:nvCxnSpPr>
      <xdr:spPr>
        <a:xfrm flipV="1">
          <a:off x="2019300" y="16831500"/>
          <a:ext cx="889000" cy="3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67387</xdr:rowOff>
    </xdr:from>
    <xdr:to>
      <xdr:col>10</xdr:col>
      <xdr:colOff>114300</xdr:colOff>
      <xdr:row>98</xdr:row>
      <xdr:rowOff>139421</xdr:rowOff>
    </xdr:to>
    <xdr:cxnSp macro="">
      <xdr:nvCxnSpPr>
        <xdr:cNvPr id="245" name="直線コネクタ 244"/>
        <xdr:cNvCxnSpPr/>
      </xdr:nvCxnSpPr>
      <xdr:spPr>
        <a:xfrm flipV="1">
          <a:off x="1130300" y="16869487"/>
          <a:ext cx="889000" cy="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94614</xdr:rowOff>
    </xdr:from>
    <xdr:to>
      <xdr:col>24</xdr:col>
      <xdr:colOff>114300</xdr:colOff>
      <xdr:row>98</xdr:row>
      <xdr:rowOff>24764</xdr:rowOff>
    </xdr:to>
    <xdr:sp macro="" textlink="">
      <xdr:nvSpPr>
        <xdr:cNvPr id="255" name="楕円 254"/>
        <xdr:cNvSpPr/>
      </xdr:nvSpPr>
      <xdr:spPr>
        <a:xfrm>
          <a:off x="4584700" y="167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73041</xdr:rowOff>
    </xdr:from>
    <xdr:ext cx="534377" cy="259045"/>
    <xdr:sp macro="" textlink="">
      <xdr:nvSpPr>
        <xdr:cNvPr id="256" name="扶助費該当値テキスト"/>
        <xdr:cNvSpPr txBox="1"/>
      </xdr:nvSpPr>
      <xdr:spPr>
        <a:xfrm>
          <a:off x="4686300" y="1670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165506</xdr:rowOff>
    </xdr:from>
    <xdr:to>
      <xdr:col>20</xdr:col>
      <xdr:colOff>38100</xdr:colOff>
      <xdr:row>98</xdr:row>
      <xdr:rowOff>95656</xdr:rowOff>
    </xdr:to>
    <xdr:sp macro="" textlink="">
      <xdr:nvSpPr>
        <xdr:cNvPr id="257" name="楕円 256"/>
        <xdr:cNvSpPr/>
      </xdr:nvSpPr>
      <xdr:spPr>
        <a:xfrm>
          <a:off x="3746500" y="167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86783</xdr:rowOff>
    </xdr:from>
    <xdr:ext cx="534377" cy="259045"/>
    <xdr:sp macro="" textlink="">
      <xdr:nvSpPr>
        <xdr:cNvPr id="258" name="テキスト ボックス 257"/>
        <xdr:cNvSpPr txBox="1"/>
      </xdr:nvSpPr>
      <xdr:spPr>
        <a:xfrm>
          <a:off x="3530111" y="1688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150050</xdr:rowOff>
    </xdr:from>
    <xdr:to>
      <xdr:col>15</xdr:col>
      <xdr:colOff>101600</xdr:colOff>
      <xdr:row>98</xdr:row>
      <xdr:rowOff>80200</xdr:rowOff>
    </xdr:to>
    <xdr:sp macro="" textlink="">
      <xdr:nvSpPr>
        <xdr:cNvPr id="259" name="楕円 258"/>
        <xdr:cNvSpPr/>
      </xdr:nvSpPr>
      <xdr:spPr>
        <a:xfrm>
          <a:off x="2857500" y="167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71327</xdr:rowOff>
    </xdr:from>
    <xdr:ext cx="534377" cy="259045"/>
    <xdr:sp macro="" textlink="">
      <xdr:nvSpPr>
        <xdr:cNvPr id="260" name="テキスト ボックス 259"/>
        <xdr:cNvSpPr txBox="1"/>
      </xdr:nvSpPr>
      <xdr:spPr>
        <a:xfrm>
          <a:off x="2641111" y="1687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16587</xdr:rowOff>
    </xdr:from>
    <xdr:to>
      <xdr:col>10</xdr:col>
      <xdr:colOff>165100</xdr:colOff>
      <xdr:row>98</xdr:row>
      <xdr:rowOff>118187</xdr:rowOff>
    </xdr:to>
    <xdr:sp macro="" textlink="">
      <xdr:nvSpPr>
        <xdr:cNvPr id="261" name="楕円 260"/>
        <xdr:cNvSpPr/>
      </xdr:nvSpPr>
      <xdr:spPr>
        <a:xfrm>
          <a:off x="1968500" y="168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109314</xdr:rowOff>
    </xdr:from>
    <xdr:ext cx="534377" cy="259045"/>
    <xdr:sp macro="" textlink="">
      <xdr:nvSpPr>
        <xdr:cNvPr id="262" name="テキスト ボックス 261"/>
        <xdr:cNvSpPr txBox="1"/>
      </xdr:nvSpPr>
      <xdr:spPr>
        <a:xfrm>
          <a:off x="1752111" y="169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88621</xdr:rowOff>
    </xdr:from>
    <xdr:to>
      <xdr:col>6</xdr:col>
      <xdr:colOff>38100</xdr:colOff>
      <xdr:row>99</xdr:row>
      <xdr:rowOff>18771</xdr:rowOff>
    </xdr:to>
    <xdr:sp macro="" textlink="">
      <xdr:nvSpPr>
        <xdr:cNvPr id="263" name="楕円 262"/>
        <xdr:cNvSpPr/>
      </xdr:nvSpPr>
      <xdr:spPr>
        <a:xfrm>
          <a:off x="1079500" y="168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9898</xdr:rowOff>
    </xdr:from>
    <xdr:ext cx="534377" cy="259045"/>
    <xdr:sp macro="" textlink="">
      <xdr:nvSpPr>
        <xdr:cNvPr id="264" name="テキスト ボックス 263"/>
        <xdr:cNvSpPr txBox="1"/>
      </xdr:nvSpPr>
      <xdr:spPr>
        <a:xfrm>
          <a:off x="863111" y="1698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152197</xdr:rowOff>
    </xdr:from>
    <xdr:to>
      <xdr:col>55</xdr:col>
      <xdr:colOff>0</xdr:colOff>
      <xdr:row>37</xdr:row>
      <xdr:rowOff>51994</xdr:rowOff>
    </xdr:to>
    <xdr:cxnSp macro="">
      <xdr:nvCxnSpPr>
        <xdr:cNvPr id="293" name="直線コネクタ 292"/>
        <xdr:cNvCxnSpPr/>
      </xdr:nvCxnSpPr>
      <xdr:spPr>
        <a:xfrm>
          <a:off x="9639300" y="6324397"/>
          <a:ext cx="8382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152197</xdr:rowOff>
    </xdr:from>
    <xdr:to>
      <xdr:col>50</xdr:col>
      <xdr:colOff>114300</xdr:colOff>
      <xdr:row>37</xdr:row>
      <xdr:rowOff>96825</xdr:rowOff>
    </xdr:to>
    <xdr:cxnSp macro="">
      <xdr:nvCxnSpPr>
        <xdr:cNvPr id="296" name="直線コネクタ 295"/>
        <xdr:cNvCxnSpPr/>
      </xdr:nvCxnSpPr>
      <xdr:spPr>
        <a:xfrm flipV="1">
          <a:off x="8750300" y="6324397"/>
          <a:ext cx="889000" cy="1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96825</xdr:rowOff>
    </xdr:from>
    <xdr:to>
      <xdr:col>45</xdr:col>
      <xdr:colOff>177800</xdr:colOff>
      <xdr:row>37</xdr:row>
      <xdr:rowOff>100787</xdr:rowOff>
    </xdr:to>
    <xdr:cxnSp macro="">
      <xdr:nvCxnSpPr>
        <xdr:cNvPr id="299" name="直線コネクタ 298"/>
        <xdr:cNvCxnSpPr/>
      </xdr:nvCxnSpPr>
      <xdr:spPr>
        <a:xfrm flipV="1">
          <a:off x="7861300" y="6440475"/>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100787</xdr:rowOff>
    </xdr:from>
    <xdr:to>
      <xdr:col>41</xdr:col>
      <xdr:colOff>50800</xdr:colOff>
      <xdr:row>37</xdr:row>
      <xdr:rowOff>105270</xdr:rowOff>
    </xdr:to>
    <xdr:cxnSp macro="">
      <xdr:nvCxnSpPr>
        <xdr:cNvPr id="302" name="直線コネクタ 301"/>
        <xdr:cNvCxnSpPr/>
      </xdr:nvCxnSpPr>
      <xdr:spPr>
        <a:xfrm flipV="1">
          <a:off x="6972300" y="6444437"/>
          <a:ext cx="889000" cy="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1194</xdr:rowOff>
    </xdr:from>
    <xdr:to>
      <xdr:col>55</xdr:col>
      <xdr:colOff>50800</xdr:colOff>
      <xdr:row>37</xdr:row>
      <xdr:rowOff>102794</xdr:rowOff>
    </xdr:to>
    <xdr:sp macro="" textlink="">
      <xdr:nvSpPr>
        <xdr:cNvPr id="312" name="楕円 311"/>
        <xdr:cNvSpPr/>
      </xdr:nvSpPr>
      <xdr:spPr>
        <a:xfrm>
          <a:off x="10426700" y="63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87571</xdr:rowOff>
    </xdr:from>
    <xdr:ext cx="534377" cy="259045"/>
    <xdr:sp macro="" textlink="">
      <xdr:nvSpPr>
        <xdr:cNvPr id="313" name="補助費等該当値テキスト"/>
        <xdr:cNvSpPr txBox="1"/>
      </xdr:nvSpPr>
      <xdr:spPr>
        <a:xfrm>
          <a:off x="10528300" y="625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101397</xdr:rowOff>
    </xdr:from>
    <xdr:to>
      <xdr:col>50</xdr:col>
      <xdr:colOff>165100</xdr:colOff>
      <xdr:row>37</xdr:row>
      <xdr:rowOff>31547</xdr:rowOff>
    </xdr:to>
    <xdr:sp macro="" textlink="">
      <xdr:nvSpPr>
        <xdr:cNvPr id="314" name="楕円 313"/>
        <xdr:cNvSpPr/>
      </xdr:nvSpPr>
      <xdr:spPr>
        <a:xfrm>
          <a:off x="9588500" y="62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22674</xdr:rowOff>
    </xdr:from>
    <xdr:ext cx="534377" cy="259045"/>
    <xdr:sp macro="" textlink="">
      <xdr:nvSpPr>
        <xdr:cNvPr id="315" name="テキスト ボックス 314"/>
        <xdr:cNvSpPr txBox="1"/>
      </xdr:nvSpPr>
      <xdr:spPr>
        <a:xfrm>
          <a:off x="9372111" y="636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46025</xdr:rowOff>
    </xdr:from>
    <xdr:to>
      <xdr:col>46</xdr:col>
      <xdr:colOff>38100</xdr:colOff>
      <xdr:row>37</xdr:row>
      <xdr:rowOff>147625</xdr:rowOff>
    </xdr:to>
    <xdr:sp macro="" textlink="">
      <xdr:nvSpPr>
        <xdr:cNvPr id="316" name="楕円 315"/>
        <xdr:cNvSpPr/>
      </xdr:nvSpPr>
      <xdr:spPr>
        <a:xfrm>
          <a:off x="8699500" y="63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138752</xdr:rowOff>
    </xdr:from>
    <xdr:ext cx="534377" cy="259045"/>
    <xdr:sp macro="" textlink="">
      <xdr:nvSpPr>
        <xdr:cNvPr id="317" name="テキスト ボックス 316"/>
        <xdr:cNvSpPr txBox="1"/>
      </xdr:nvSpPr>
      <xdr:spPr>
        <a:xfrm>
          <a:off x="8483111" y="648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49987</xdr:rowOff>
    </xdr:from>
    <xdr:to>
      <xdr:col>41</xdr:col>
      <xdr:colOff>101600</xdr:colOff>
      <xdr:row>37</xdr:row>
      <xdr:rowOff>151587</xdr:rowOff>
    </xdr:to>
    <xdr:sp macro="" textlink="">
      <xdr:nvSpPr>
        <xdr:cNvPr id="318" name="楕円 317"/>
        <xdr:cNvSpPr/>
      </xdr:nvSpPr>
      <xdr:spPr>
        <a:xfrm>
          <a:off x="7810500" y="63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142714</xdr:rowOff>
    </xdr:from>
    <xdr:ext cx="534377" cy="259045"/>
    <xdr:sp macro="" textlink="">
      <xdr:nvSpPr>
        <xdr:cNvPr id="319" name="テキスト ボックス 318"/>
        <xdr:cNvSpPr txBox="1"/>
      </xdr:nvSpPr>
      <xdr:spPr>
        <a:xfrm>
          <a:off x="7594111" y="648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54470</xdr:rowOff>
    </xdr:from>
    <xdr:to>
      <xdr:col>36</xdr:col>
      <xdr:colOff>165100</xdr:colOff>
      <xdr:row>37</xdr:row>
      <xdr:rowOff>156070</xdr:rowOff>
    </xdr:to>
    <xdr:sp macro="" textlink="">
      <xdr:nvSpPr>
        <xdr:cNvPr id="320" name="楕円 319"/>
        <xdr:cNvSpPr/>
      </xdr:nvSpPr>
      <xdr:spPr>
        <a:xfrm>
          <a:off x="6921500" y="63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147197</xdr:rowOff>
    </xdr:from>
    <xdr:ext cx="534377" cy="259045"/>
    <xdr:sp macro="" textlink="">
      <xdr:nvSpPr>
        <xdr:cNvPr id="321" name="テキスト ボックス 320"/>
        <xdr:cNvSpPr txBox="1"/>
      </xdr:nvSpPr>
      <xdr:spPr>
        <a:xfrm>
          <a:off x="6705111" y="649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114509</xdr:rowOff>
    </xdr:from>
    <xdr:to>
      <xdr:col>55</xdr:col>
      <xdr:colOff>0</xdr:colOff>
      <xdr:row>56</xdr:row>
      <xdr:rowOff>145552</xdr:rowOff>
    </xdr:to>
    <xdr:cxnSp macro="">
      <xdr:nvCxnSpPr>
        <xdr:cNvPr id="346" name="直線コネクタ 345"/>
        <xdr:cNvCxnSpPr/>
      </xdr:nvCxnSpPr>
      <xdr:spPr>
        <a:xfrm>
          <a:off x="9639300" y="9715709"/>
          <a:ext cx="8382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114509</xdr:rowOff>
    </xdr:from>
    <xdr:to>
      <xdr:col>50</xdr:col>
      <xdr:colOff>114300</xdr:colOff>
      <xdr:row>57</xdr:row>
      <xdr:rowOff>2929</xdr:rowOff>
    </xdr:to>
    <xdr:cxnSp macro="">
      <xdr:nvCxnSpPr>
        <xdr:cNvPr id="349" name="直線コネクタ 348"/>
        <xdr:cNvCxnSpPr/>
      </xdr:nvCxnSpPr>
      <xdr:spPr>
        <a:xfrm flipV="1">
          <a:off x="8750300" y="9715709"/>
          <a:ext cx="889000" cy="5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2929</xdr:rowOff>
    </xdr:from>
    <xdr:to>
      <xdr:col>45</xdr:col>
      <xdr:colOff>177800</xdr:colOff>
      <xdr:row>57</xdr:row>
      <xdr:rowOff>32949</xdr:rowOff>
    </xdr:to>
    <xdr:cxnSp macro="">
      <xdr:nvCxnSpPr>
        <xdr:cNvPr id="352" name="直線コネクタ 351"/>
        <xdr:cNvCxnSpPr/>
      </xdr:nvCxnSpPr>
      <xdr:spPr>
        <a:xfrm flipV="1">
          <a:off x="7861300" y="9775579"/>
          <a:ext cx="889000" cy="3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32949</xdr:rowOff>
    </xdr:from>
    <xdr:to>
      <xdr:col>41</xdr:col>
      <xdr:colOff>50800</xdr:colOff>
      <xdr:row>57</xdr:row>
      <xdr:rowOff>56141</xdr:rowOff>
    </xdr:to>
    <xdr:cxnSp macro="">
      <xdr:nvCxnSpPr>
        <xdr:cNvPr id="355" name="直線コネクタ 354"/>
        <xdr:cNvCxnSpPr/>
      </xdr:nvCxnSpPr>
      <xdr:spPr>
        <a:xfrm flipV="1">
          <a:off x="6972300" y="9805599"/>
          <a:ext cx="889000" cy="2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94752</xdr:rowOff>
    </xdr:from>
    <xdr:to>
      <xdr:col>55</xdr:col>
      <xdr:colOff>50800</xdr:colOff>
      <xdr:row>57</xdr:row>
      <xdr:rowOff>24902</xdr:rowOff>
    </xdr:to>
    <xdr:sp macro="" textlink="">
      <xdr:nvSpPr>
        <xdr:cNvPr id="365" name="楕円 364"/>
        <xdr:cNvSpPr/>
      </xdr:nvSpPr>
      <xdr:spPr>
        <a:xfrm>
          <a:off x="10426700" y="969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73179</xdr:rowOff>
    </xdr:from>
    <xdr:ext cx="534377" cy="259045"/>
    <xdr:sp macro="" textlink="">
      <xdr:nvSpPr>
        <xdr:cNvPr id="366" name="普通建設事業費該当値テキスト"/>
        <xdr:cNvSpPr txBox="1"/>
      </xdr:nvSpPr>
      <xdr:spPr>
        <a:xfrm>
          <a:off x="10528300" y="967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63709</xdr:rowOff>
    </xdr:from>
    <xdr:to>
      <xdr:col>50</xdr:col>
      <xdr:colOff>165100</xdr:colOff>
      <xdr:row>56</xdr:row>
      <xdr:rowOff>165309</xdr:rowOff>
    </xdr:to>
    <xdr:sp macro="" textlink="">
      <xdr:nvSpPr>
        <xdr:cNvPr id="367" name="楕円 366"/>
        <xdr:cNvSpPr/>
      </xdr:nvSpPr>
      <xdr:spPr>
        <a:xfrm>
          <a:off x="9588500" y="96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156436</xdr:rowOff>
    </xdr:from>
    <xdr:ext cx="534377" cy="259045"/>
    <xdr:sp macro="" textlink="">
      <xdr:nvSpPr>
        <xdr:cNvPr id="368" name="テキスト ボックス 367"/>
        <xdr:cNvSpPr txBox="1"/>
      </xdr:nvSpPr>
      <xdr:spPr>
        <a:xfrm>
          <a:off x="9372111" y="975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123579</xdr:rowOff>
    </xdr:from>
    <xdr:to>
      <xdr:col>46</xdr:col>
      <xdr:colOff>38100</xdr:colOff>
      <xdr:row>57</xdr:row>
      <xdr:rowOff>53729</xdr:rowOff>
    </xdr:to>
    <xdr:sp macro="" textlink="">
      <xdr:nvSpPr>
        <xdr:cNvPr id="369" name="楕円 368"/>
        <xdr:cNvSpPr/>
      </xdr:nvSpPr>
      <xdr:spPr>
        <a:xfrm>
          <a:off x="8699500" y="9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44856</xdr:rowOff>
    </xdr:from>
    <xdr:ext cx="534377" cy="259045"/>
    <xdr:sp macro="" textlink="">
      <xdr:nvSpPr>
        <xdr:cNvPr id="370" name="テキスト ボックス 369"/>
        <xdr:cNvSpPr txBox="1"/>
      </xdr:nvSpPr>
      <xdr:spPr>
        <a:xfrm>
          <a:off x="8483111" y="98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153599</xdr:rowOff>
    </xdr:from>
    <xdr:to>
      <xdr:col>41</xdr:col>
      <xdr:colOff>101600</xdr:colOff>
      <xdr:row>57</xdr:row>
      <xdr:rowOff>83749</xdr:rowOff>
    </xdr:to>
    <xdr:sp macro="" textlink="">
      <xdr:nvSpPr>
        <xdr:cNvPr id="371" name="楕円 370"/>
        <xdr:cNvSpPr/>
      </xdr:nvSpPr>
      <xdr:spPr>
        <a:xfrm>
          <a:off x="7810500" y="97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74876</xdr:rowOff>
    </xdr:from>
    <xdr:ext cx="534377" cy="259045"/>
    <xdr:sp macro="" textlink="">
      <xdr:nvSpPr>
        <xdr:cNvPr id="372" name="テキスト ボックス 371"/>
        <xdr:cNvSpPr txBox="1"/>
      </xdr:nvSpPr>
      <xdr:spPr>
        <a:xfrm>
          <a:off x="7594111" y="98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5341</xdr:rowOff>
    </xdr:from>
    <xdr:to>
      <xdr:col>36</xdr:col>
      <xdr:colOff>165100</xdr:colOff>
      <xdr:row>57</xdr:row>
      <xdr:rowOff>106941</xdr:rowOff>
    </xdr:to>
    <xdr:sp macro="" textlink="">
      <xdr:nvSpPr>
        <xdr:cNvPr id="373" name="楕円 372"/>
        <xdr:cNvSpPr/>
      </xdr:nvSpPr>
      <xdr:spPr>
        <a:xfrm>
          <a:off x="6921500" y="977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98068</xdr:rowOff>
    </xdr:from>
    <xdr:ext cx="534377" cy="259045"/>
    <xdr:sp macro="" textlink="">
      <xdr:nvSpPr>
        <xdr:cNvPr id="374" name="テキスト ボックス 373"/>
        <xdr:cNvSpPr txBox="1"/>
      </xdr:nvSpPr>
      <xdr:spPr>
        <a:xfrm>
          <a:off x="6705111" y="987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11137</xdr:rowOff>
    </xdr:from>
    <xdr:to>
      <xdr:col>55</xdr:col>
      <xdr:colOff>0</xdr:colOff>
      <xdr:row>77</xdr:row>
      <xdr:rowOff>53391</xdr:rowOff>
    </xdr:to>
    <xdr:cxnSp macro="">
      <xdr:nvCxnSpPr>
        <xdr:cNvPr id="403" name="直線コネクタ 402"/>
        <xdr:cNvCxnSpPr/>
      </xdr:nvCxnSpPr>
      <xdr:spPr>
        <a:xfrm flipV="1">
          <a:off x="9639300" y="13212787"/>
          <a:ext cx="8382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53391</xdr:rowOff>
    </xdr:from>
    <xdr:to>
      <xdr:col>50</xdr:col>
      <xdr:colOff>114300</xdr:colOff>
      <xdr:row>77</xdr:row>
      <xdr:rowOff>130239</xdr:rowOff>
    </xdr:to>
    <xdr:cxnSp macro="">
      <xdr:nvCxnSpPr>
        <xdr:cNvPr id="406" name="直線コネクタ 405"/>
        <xdr:cNvCxnSpPr/>
      </xdr:nvCxnSpPr>
      <xdr:spPr>
        <a:xfrm flipV="1">
          <a:off x="8750300" y="13255041"/>
          <a:ext cx="8890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98730</xdr:rowOff>
    </xdr:from>
    <xdr:to>
      <xdr:col>45</xdr:col>
      <xdr:colOff>177800</xdr:colOff>
      <xdr:row>77</xdr:row>
      <xdr:rowOff>130239</xdr:rowOff>
    </xdr:to>
    <xdr:cxnSp macro="">
      <xdr:nvCxnSpPr>
        <xdr:cNvPr id="409" name="直線コネクタ 408"/>
        <xdr:cNvCxnSpPr/>
      </xdr:nvCxnSpPr>
      <xdr:spPr>
        <a:xfrm>
          <a:off x="7861300" y="13300380"/>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98730</xdr:rowOff>
    </xdr:from>
    <xdr:to>
      <xdr:col>41</xdr:col>
      <xdr:colOff>50800</xdr:colOff>
      <xdr:row>77</xdr:row>
      <xdr:rowOff>145008</xdr:rowOff>
    </xdr:to>
    <xdr:cxnSp macro="">
      <xdr:nvCxnSpPr>
        <xdr:cNvPr id="412" name="直線コネクタ 411"/>
        <xdr:cNvCxnSpPr/>
      </xdr:nvCxnSpPr>
      <xdr:spPr>
        <a:xfrm flipV="1">
          <a:off x="6972300" y="13300380"/>
          <a:ext cx="889000" cy="4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131787</xdr:rowOff>
    </xdr:from>
    <xdr:to>
      <xdr:col>55</xdr:col>
      <xdr:colOff>50800</xdr:colOff>
      <xdr:row>77</xdr:row>
      <xdr:rowOff>61937</xdr:rowOff>
    </xdr:to>
    <xdr:sp macro="" textlink="">
      <xdr:nvSpPr>
        <xdr:cNvPr id="422" name="楕円 421"/>
        <xdr:cNvSpPr/>
      </xdr:nvSpPr>
      <xdr:spPr>
        <a:xfrm>
          <a:off x="10426700" y="1316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154664</xdr:rowOff>
    </xdr:from>
    <xdr:ext cx="534377" cy="259045"/>
    <xdr:sp macro="" textlink="">
      <xdr:nvSpPr>
        <xdr:cNvPr id="423" name="普通建設事業費 （ うち新規整備　）該当値テキスト"/>
        <xdr:cNvSpPr txBox="1"/>
      </xdr:nvSpPr>
      <xdr:spPr>
        <a:xfrm>
          <a:off x="10528300" y="1301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2591</xdr:rowOff>
    </xdr:from>
    <xdr:to>
      <xdr:col>50</xdr:col>
      <xdr:colOff>165100</xdr:colOff>
      <xdr:row>77</xdr:row>
      <xdr:rowOff>104191</xdr:rowOff>
    </xdr:to>
    <xdr:sp macro="" textlink="">
      <xdr:nvSpPr>
        <xdr:cNvPr id="424" name="楕円 423"/>
        <xdr:cNvSpPr/>
      </xdr:nvSpPr>
      <xdr:spPr>
        <a:xfrm>
          <a:off x="9588500" y="132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120718</xdr:rowOff>
    </xdr:from>
    <xdr:ext cx="534377" cy="259045"/>
    <xdr:sp macro="" textlink="">
      <xdr:nvSpPr>
        <xdr:cNvPr id="425" name="テキスト ボックス 424"/>
        <xdr:cNvSpPr txBox="1"/>
      </xdr:nvSpPr>
      <xdr:spPr>
        <a:xfrm>
          <a:off x="9372111" y="129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79439</xdr:rowOff>
    </xdr:from>
    <xdr:to>
      <xdr:col>46</xdr:col>
      <xdr:colOff>38100</xdr:colOff>
      <xdr:row>78</xdr:row>
      <xdr:rowOff>9589</xdr:rowOff>
    </xdr:to>
    <xdr:sp macro="" textlink="">
      <xdr:nvSpPr>
        <xdr:cNvPr id="426" name="楕円 425"/>
        <xdr:cNvSpPr/>
      </xdr:nvSpPr>
      <xdr:spPr>
        <a:xfrm>
          <a:off x="8699500" y="132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26116</xdr:rowOff>
    </xdr:from>
    <xdr:ext cx="534377" cy="259045"/>
    <xdr:sp macro="" textlink="">
      <xdr:nvSpPr>
        <xdr:cNvPr id="427" name="テキスト ボックス 426"/>
        <xdr:cNvSpPr txBox="1"/>
      </xdr:nvSpPr>
      <xdr:spPr>
        <a:xfrm>
          <a:off x="8483111" y="1305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47930</xdr:rowOff>
    </xdr:from>
    <xdr:to>
      <xdr:col>41</xdr:col>
      <xdr:colOff>101600</xdr:colOff>
      <xdr:row>77</xdr:row>
      <xdr:rowOff>149530</xdr:rowOff>
    </xdr:to>
    <xdr:sp macro="" textlink="">
      <xdr:nvSpPr>
        <xdr:cNvPr id="428" name="楕円 427"/>
        <xdr:cNvSpPr/>
      </xdr:nvSpPr>
      <xdr:spPr>
        <a:xfrm>
          <a:off x="7810500" y="132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166057</xdr:rowOff>
    </xdr:from>
    <xdr:ext cx="534377" cy="259045"/>
    <xdr:sp macro="" textlink="">
      <xdr:nvSpPr>
        <xdr:cNvPr id="429" name="テキスト ボックス 428"/>
        <xdr:cNvSpPr txBox="1"/>
      </xdr:nvSpPr>
      <xdr:spPr>
        <a:xfrm>
          <a:off x="7594111" y="130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94208</xdr:rowOff>
    </xdr:from>
    <xdr:to>
      <xdr:col>36</xdr:col>
      <xdr:colOff>165100</xdr:colOff>
      <xdr:row>78</xdr:row>
      <xdr:rowOff>24358</xdr:rowOff>
    </xdr:to>
    <xdr:sp macro="" textlink="">
      <xdr:nvSpPr>
        <xdr:cNvPr id="430" name="楕円 429"/>
        <xdr:cNvSpPr/>
      </xdr:nvSpPr>
      <xdr:spPr>
        <a:xfrm>
          <a:off x="6921500" y="132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15485</xdr:rowOff>
    </xdr:from>
    <xdr:ext cx="534377" cy="259045"/>
    <xdr:sp macro="" textlink="">
      <xdr:nvSpPr>
        <xdr:cNvPr id="431" name="テキスト ボックス 430"/>
        <xdr:cNvSpPr txBox="1"/>
      </xdr:nvSpPr>
      <xdr:spPr>
        <a:xfrm>
          <a:off x="6705111" y="1338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146569</xdr:rowOff>
    </xdr:from>
    <xdr:to>
      <xdr:col>55</xdr:col>
      <xdr:colOff>0</xdr:colOff>
      <xdr:row>99</xdr:row>
      <xdr:rowOff>49915</xdr:rowOff>
    </xdr:to>
    <xdr:cxnSp macro="">
      <xdr:nvCxnSpPr>
        <xdr:cNvPr id="462" name="直線コネクタ 461"/>
        <xdr:cNvCxnSpPr/>
      </xdr:nvCxnSpPr>
      <xdr:spPr>
        <a:xfrm>
          <a:off x="9639300" y="16948669"/>
          <a:ext cx="838200" cy="7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146569</xdr:rowOff>
    </xdr:from>
    <xdr:to>
      <xdr:col>50</xdr:col>
      <xdr:colOff>114300</xdr:colOff>
      <xdr:row>98</xdr:row>
      <xdr:rowOff>170452</xdr:rowOff>
    </xdr:to>
    <xdr:cxnSp macro="">
      <xdr:nvCxnSpPr>
        <xdr:cNvPr id="465" name="直線コネクタ 464"/>
        <xdr:cNvCxnSpPr/>
      </xdr:nvCxnSpPr>
      <xdr:spPr>
        <a:xfrm flipV="1">
          <a:off x="8750300" y="16948669"/>
          <a:ext cx="889000" cy="2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170452</xdr:rowOff>
    </xdr:from>
    <xdr:to>
      <xdr:col>45</xdr:col>
      <xdr:colOff>177800</xdr:colOff>
      <xdr:row>99</xdr:row>
      <xdr:rowOff>72459</xdr:rowOff>
    </xdr:to>
    <xdr:cxnSp macro="">
      <xdr:nvCxnSpPr>
        <xdr:cNvPr id="468" name="直線コネクタ 467"/>
        <xdr:cNvCxnSpPr/>
      </xdr:nvCxnSpPr>
      <xdr:spPr>
        <a:xfrm flipV="1">
          <a:off x="7861300" y="16972552"/>
          <a:ext cx="889000" cy="7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58776</xdr:rowOff>
    </xdr:from>
    <xdr:to>
      <xdr:col>41</xdr:col>
      <xdr:colOff>50800</xdr:colOff>
      <xdr:row>99</xdr:row>
      <xdr:rowOff>72459</xdr:rowOff>
    </xdr:to>
    <xdr:cxnSp macro="">
      <xdr:nvCxnSpPr>
        <xdr:cNvPr id="471" name="直線コネクタ 470"/>
        <xdr:cNvCxnSpPr/>
      </xdr:nvCxnSpPr>
      <xdr:spPr>
        <a:xfrm>
          <a:off x="6972300" y="17032326"/>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170565</xdr:rowOff>
    </xdr:from>
    <xdr:to>
      <xdr:col>55</xdr:col>
      <xdr:colOff>50800</xdr:colOff>
      <xdr:row>99</xdr:row>
      <xdr:rowOff>100715</xdr:rowOff>
    </xdr:to>
    <xdr:sp macro="" textlink="">
      <xdr:nvSpPr>
        <xdr:cNvPr id="481" name="楕円 480"/>
        <xdr:cNvSpPr/>
      </xdr:nvSpPr>
      <xdr:spPr>
        <a:xfrm>
          <a:off x="10426700" y="1697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85492</xdr:rowOff>
    </xdr:from>
    <xdr:ext cx="469744" cy="259045"/>
    <xdr:sp macro="" textlink="">
      <xdr:nvSpPr>
        <xdr:cNvPr id="482" name="普通建設事業費 （ うち更新整備　）該当値テキスト"/>
        <xdr:cNvSpPr txBox="1"/>
      </xdr:nvSpPr>
      <xdr:spPr>
        <a:xfrm>
          <a:off x="10528300" y="1688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95769</xdr:rowOff>
    </xdr:from>
    <xdr:to>
      <xdr:col>50</xdr:col>
      <xdr:colOff>165100</xdr:colOff>
      <xdr:row>99</xdr:row>
      <xdr:rowOff>25919</xdr:rowOff>
    </xdr:to>
    <xdr:sp macro="" textlink="">
      <xdr:nvSpPr>
        <xdr:cNvPr id="483" name="楕円 482"/>
        <xdr:cNvSpPr/>
      </xdr:nvSpPr>
      <xdr:spPr>
        <a:xfrm>
          <a:off x="9588500" y="168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17046</xdr:rowOff>
    </xdr:from>
    <xdr:ext cx="534377" cy="259045"/>
    <xdr:sp macro="" textlink="">
      <xdr:nvSpPr>
        <xdr:cNvPr id="484" name="テキスト ボックス 483"/>
        <xdr:cNvSpPr txBox="1"/>
      </xdr:nvSpPr>
      <xdr:spPr>
        <a:xfrm>
          <a:off x="9372111" y="1699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119652</xdr:rowOff>
    </xdr:from>
    <xdr:to>
      <xdr:col>46</xdr:col>
      <xdr:colOff>38100</xdr:colOff>
      <xdr:row>99</xdr:row>
      <xdr:rowOff>49802</xdr:rowOff>
    </xdr:to>
    <xdr:sp macro="" textlink="">
      <xdr:nvSpPr>
        <xdr:cNvPr id="485" name="楕円 484"/>
        <xdr:cNvSpPr/>
      </xdr:nvSpPr>
      <xdr:spPr>
        <a:xfrm>
          <a:off x="8699500" y="1692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40929</xdr:rowOff>
    </xdr:from>
    <xdr:ext cx="469744" cy="259045"/>
    <xdr:sp macro="" textlink="">
      <xdr:nvSpPr>
        <xdr:cNvPr id="486" name="テキスト ボックス 485"/>
        <xdr:cNvSpPr txBox="1"/>
      </xdr:nvSpPr>
      <xdr:spPr>
        <a:xfrm>
          <a:off x="8515428" y="1701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21659</xdr:rowOff>
    </xdr:from>
    <xdr:to>
      <xdr:col>41</xdr:col>
      <xdr:colOff>101600</xdr:colOff>
      <xdr:row>99</xdr:row>
      <xdr:rowOff>123259</xdr:rowOff>
    </xdr:to>
    <xdr:sp macro="" textlink="">
      <xdr:nvSpPr>
        <xdr:cNvPr id="487" name="楕円 486"/>
        <xdr:cNvSpPr/>
      </xdr:nvSpPr>
      <xdr:spPr>
        <a:xfrm>
          <a:off x="7810500" y="1699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114386</xdr:rowOff>
    </xdr:from>
    <xdr:ext cx="469744" cy="259045"/>
    <xdr:sp macro="" textlink="">
      <xdr:nvSpPr>
        <xdr:cNvPr id="488" name="テキスト ボックス 487"/>
        <xdr:cNvSpPr txBox="1"/>
      </xdr:nvSpPr>
      <xdr:spPr>
        <a:xfrm>
          <a:off x="7626428" y="1708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7976</xdr:rowOff>
    </xdr:from>
    <xdr:to>
      <xdr:col>36</xdr:col>
      <xdr:colOff>165100</xdr:colOff>
      <xdr:row>99</xdr:row>
      <xdr:rowOff>109576</xdr:rowOff>
    </xdr:to>
    <xdr:sp macro="" textlink="">
      <xdr:nvSpPr>
        <xdr:cNvPr id="489" name="楕円 488"/>
        <xdr:cNvSpPr/>
      </xdr:nvSpPr>
      <xdr:spPr>
        <a:xfrm>
          <a:off x="6921500" y="169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100703</xdr:rowOff>
    </xdr:from>
    <xdr:ext cx="469744" cy="259045"/>
    <xdr:sp macro="" textlink="">
      <xdr:nvSpPr>
        <xdr:cNvPr id="490" name="テキスト ボックス 489"/>
        <xdr:cNvSpPr txBox="1"/>
      </xdr:nvSpPr>
      <xdr:spPr>
        <a:xfrm>
          <a:off x="6737428" y="1707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69128</xdr:rowOff>
    </xdr:from>
    <xdr:to>
      <xdr:col>85</xdr:col>
      <xdr:colOff>127000</xdr:colOff>
      <xdr:row>39</xdr:row>
      <xdr:rowOff>98878</xdr:rowOff>
    </xdr:to>
    <xdr:cxnSp macro="">
      <xdr:nvCxnSpPr>
        <xdr:cNvPr id="521" name="直線コネクタ 520"/>
        <xdr:cNvCxnSpPr/>
      </xdr:nvCxnSpPr>
      <xdr:spPr>
        <a:xfrm flipV="1">
          <a:off x="15481300" y="6755678"/>
          <a:ext cx="8382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96451</xdr:rowOff>
    </xdr:from>
    <xdr:to>
      <xdr:col>76</xdr:col>
      <xdr:colOff>114300</xdr:colOff>
      <xdr:row>39</xdr:row>
      <xdr:rowOff>98878</xdr:rowOff>
    </xdr:to>
    <xdr:cxnSp macro="">
      <xdr:nvCxnSpPr>
        <xdr:cNvPr id="527" name="直線コネクタ 526"/>
        <xdr:cNvCxnSpPr/>
      </xdr:nvCxnSpPr>
      <xdr:spPr>
        <a:xfrm>
          <a:off x="13703300" y="6783001"/>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96451</xdr:rowOff>
    </xdr:from>
    <xdr:to>
      <xdr:col>71</xdr:col>
      <xdr:colOff>177800</xdr:colOff>
      <xdr:row>39</xdr:row>
      <xdr:rowOff>98596</xdr:rowOff>
    </xdr:to>
    <xdr:cxnSp macro="">
      <xdr:nvCxnSpPr>
        <xdr:cNvPr id="530" name="直線コネクタ 529"/>
        <xdr:cNvCxnSpPr/>
      </xdr:nvCxnSpPr>
      <xdr:spPr>
        <a:xfrm flipV="1">
          <a:off x="12814300" y="6783001"/>
          <a:ext cx="8890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18328</xdr:rowOff>
    </xdr:from>
    <xdr:to>
      <xdr:col>85</xdr:col>
      <xdr:colOff>177800</xdr:colOff>
      <xdr:row>39</xdr:row>
      <xdr:rowOff>119928</xdr:rowOff>
    </xdr:to>
    <xdr:sp macro="" textlink="">
      <xdr:nvSpPr>
        <xdr:cNvPr id="540" name="楕円 539"/>
        <xdr:cNvSpPr/>
      </xdr:nvSpPr>
      <xdr:spPr>
        <a:xfrm>
          <a:off x="16268700" y="670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113493</xdr:rowOff>
    </xdr:from>
    <xdr:ext cx="469744" cy="259045"/>
    <xdr:sp macro="" textlink="">
      <xdr:nvSpPr>
        <xdr:cNvPr id="541" name="災害復旧事業費該当値テキスト"/>
        <xdr:cNvSpPr txBox="1"/>
      </xdr:nvSpPr>
      <xdr:spPr>
        <a:xfrm>
          <a:off x="16370300" y="662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45651</xdr:rowOff>
    </xdr:from>
    <xdr:to>
      <xdr:col>72</xdr:col>
      <xdr:colOff>38100</xdr:colOff>
      <xdr:row>39</xdr:row>
      <xdr:rowOff>147251</xdr:rowOff>
    </xdr:to>
    <xdr:sp macro="" textlink="">
      <xdr:nvSpPr>
        <xdr:cNvPr id="546" name="楕円 545"/>
        <xdr:cNvSpPr/>
      </xdr:nvSpPr>
      <xdr:spPr>
        <a:xfrm>
          <a:off x="13652500" y="67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138378</xdr:rowOff>
    </xdr:from>
    <xdr:ext cx="378565" cy="259045"/>
    <xdr:sp macro="" textlink="">
      <xdr:nvSpPr>
        <xdr:cNvPr id="547" name="テキスト ボックス 546"/>
        <xdr:cNvSpPr txBox="1"/>
      </xdr:nvSpPr>
      <xdr:spPr>
        <a:xfrm>
          <a:off x="13514017" y="6824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47796</xdr:rowOff>
    </xdr:from>
    <xdr:to>
      <xdr:col>67</xdr:col>
      <xdr:colOff>101600</xdr:colOff>
      <xdr:row>39</xdr:row>
      <xdr:rowOff>149396</xdr:rowOff>
    </xdr:to>
    <xdr:sp macro="" textlink="">
      <xdr:nvSpPr>
        <xdr:cNvPr id="548" name="楕円 547"/>
        <xdr:cNvSpPr/>
      </xdr:nvSpPr>
      <xdr:spPr>
        <a:xfrm>
          <a:off x="12763500" y="67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140523</xdr:rowOff>
    </xdr:from>
    <xdr:ext cx="313932" cy="259045"/>
    <xdr:sp macro="" textlink="">
      <xdr:nvSpPr>
        <xdr:cNvPr id="549" name="テキスト ボックス 548"/>
        <xdr:cNvSpPr txBox="1"/>
      </xdr:nvSpPr>
      <xdr:spPr>
        <a:xfrm>
          <a:off x="12657333" y="6827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122186</xdr:rowOff>
    </xdr:from>
    <xdr:to>
      <xdr:col>85</xdr:col>
      <xdr:colOff>127000</xdr:colOff>
      <xdr:row>76</xdr:row>
      <xdr:rowOff>138836</xdr:rowOff>
    </xdr:to>
    <xdr:cxnSp macro="">
      <xdr:nvCxnSpPr>
        <xdr:cNvPr id="627" name="直線コネクタ 626"/>
        <xdr:cNvCxnSpPr/>
      </xdr:nvCxnSpPr>
      <xdr:spPr>
        <a:xfrm>
          <a:off x="15481300" y="13152386"/>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122186</xdr:rowOff>
    </xdr:from>
    <xdr:to>
      <xdr:col>81</xdr:col>
      <xdr:colOff>50800</xdr:colOff>
      <xdr:row>76</xdr:row>
      <xdr:rowOff>126631</xdr:rowOff>
    </xdr:to>
    <xdr:cxnSp macro="">
      <xdr:nvCxnSpPr>
        <xdr:cNvPr id="630" name="直線コネクタ 629"/>
        <xdr:cNvCxnSpPr/>
      </xdr:nvCxnSpPr>
      <xdr:spPr>
        <a:xfrm flipV="1">
          <a:off x="14592300" y="13152386"/>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126631</xdr:rowOff>
    </xdr:from>
    <xdr:to>
      <xdr:col>76</xdr:col>
      <xdr:colOff>114300</xdr:colOff>
      <xdr:row>76</xdr:row>
      <xdr:rowOff>141542</xdr:rowOff>
    </xdr:to>
    <xdr:cxnSp macro="">
      <xdr:nvCxnSpPr>
        <xdr:cNvPr id="633" name="直線コネクタ 632"/>
        <xdr:cNvCxnSpPr/>
      </xdr:nvCxnSpPr>
      <xdr:spPr>
        <a:xfrm flipV="1">
          <a:off x="13703300" y="13156831"/>
          <a:ext cx="8890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141542</xdr:rowOff>
    </xdr:from>
    <xdr:to>
      <xdr:col>71</xdr:col>
      <xdr:colOff>177800</xdr:colOff>
      <xdr:row>76</xdr:row>
      <xdr:rowOff>155321</xdr:rowOff>
    </xdr:to>
    <xdr:cxnSp macro="">
      <xdr:nvCxnSpPr>
        <xdr:cNvPr id="636" name="直線コネクタ 635"/>
        <xdr:cNvCxnSpPr/>
      </xdr:nvCxnSpPr>
      <xdr:spPr>
        <a:xfrm flipV="1">
          <a:off x="12814300" y="13171742"/>
          <a:ext cx="8890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88036</xdr:rowOff>
    </xdr:from>
    <xdr:to>
      <xdr:col>85</xdr:col>
      <xdr:colOff>177800</xdr:colOff>
      <xdr:row>77</xdr:row>
      <xdr:rowOff>18186</xdr:rowOff>
    </xdr:to>
    <xdr:sp macro="" textlink="">
      <xdr:nvSpPr>
        <xdr:cNvPr id="646" name="楕円 645"/>
        <xdr:cNvSpPr/>
      </xdr:nvSpPr>
      <xdr:spPr>
        <a:xfrm>
          <a:off x="16268700" y="1311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66463</xdr:rowOff>
    </xdr:from>
    <xdr:ext cx="534377" cy="259045"/>
    <xdr:sp macro="" textlink="">
      <xdr:nvSpPr>
        <xdr:cNvPr id="647" name="公債費該当値テキスト"/>
        <xdr:cNvSpPr txBox="1"/>
      </xdr:nvSpPr>
      <xdr:spPr>
        <a:xfrm>
          <a:off x="16370300" y="1309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71386</xdr:rowOff>
    </xdr:from>
    <xdr:to>
      <xdr:col>81</xdr:col>
      <xdr:colOff>101600</xdr:colOff>
      <xdr:row>77</xdr:row>
      <xdr:rowOff>1536</xdr:rowOff>
    </xdr:to>
    <xdr:sp macro="" textlink="">
      <xdr:nvSpPr>
        <xdr:cNvPr id="648" name="楕円 647"/>
        <xdr:cNvSpPr/>
      </xdr:nvSpPr>
      <xdr:spPr>
        <a:xfrm>
          <a:off x="15430500" y="1310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164113</xdr:rowOff>
    </xdr:from>
    <xdr:ext cx="534377" cy="259045"/>
    <xdr:sp macro="" textlink="">
      <xdr:nvSpPr>
        <xdr:cNvPr id="649" name="テキスト ボックス 648"/>
        <xdr:cNvSpPr txBox="1"/>
      </xdr:nvSpPr>
      <xdr:spPr>
        <a:xfrm>
          <a:off x="15214111" y="131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75831</xdr:rowOff>
    </xdr:from>
    <xdr:to>
      <xdr:col>76</xdr:col>
      <xdr:colOff>165100</xdr:colOff>
      <xdr:row>77</xdr:row>
      <xdr:rowOff>5981</xdr:rowOff>
    </xdr:to>
    <xdr:sp macro="" textlink="">
      <xdr:nvSpPr>
        <xdr:cNvPr id="650" name="楕円 649"/>
        <xdr:cNvSpPr/>
      </xdr:nvSpPr>
      <xdr:spPr>
        <a:xfrm>
          <a:off x="14541500" y="131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168558</xdr:rowOff>
    </xdr:from>
    <xdr:ext cx="534377" cy="259045"/>
    <xdr:sp macro="" textlink="">
      <xdr:nvSpPr>
        <xdr:cNvPr id="651" name="テキスト ボックス 650"/>
        <xdr:cNvSpPr txBox="1"/>
      </xdr:nvSpPr>
      <xdr:spPr>
        <a:xfrm>
          <a:off x="14325111" y="1319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90742</xdr:rowOff>
    </xdr:from>
    <xdr:to>
      <xdr:col>72</xdr:col>
      <xdr:colOff>38100</xdr:colOff>
      <xdr:row>77</xdr:row>
      <xdr:rowOff>20892</xdr:rowOff>
    </xdr:to>
    <xdr:sp macro="" textlink="">
      <xdr:nvSpPr>
        <xdr:cNvPr id="652" name="楕円 651"/>
        <xdr:cNvSpPr/>
      </xdr:nvSpPr>
      <xdr:spPr>
        <a:xfrm>
          <a:off x="13652500" y="131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12019</xdr:rowOff>
    </xdr:from>
    <xdr:ext cx="534377" cy="259045"/>
    <xdr:sp macro="" textlink="">
      <xdr:nvSpPr>
        <xdr:cNvPr id="653" name="テキスト ボックス 652"/>
        <xdr:cNvSpPr txBox="1"/>
      </xdr:nvSpPr>
      <xdr:spPr>
        <a:xfrm>
          <a:off x="13436111" y="132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104521</xdr:rowOff>
    </xdr:from>
    <xdr:to>
      <xdr:col>67</xdr:col>
      <xdr:colOff>101600</xdr:colOff>
      <xdr:row>77</xdr:row>
      <xdr:rowOff>34671</xdr:rowOff>
    </xdr:to>
    <xdr:sp macro="" textlink="">
      <xdr:nvSpPr>
        <xdr:cNvPr id="654" name="楕円 653"/>
        <xdr:cNvSpPr/>
      </xdr:nvSpPr>
      <xdr:spPr>
        <a:xfrm>
          <a:off x="12763500" y="131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25798</xdr:rowOff>
    </xdr:from>
    <xdr:ext cx="534377" cy="259045"/>
    <xdr:sp macro="" textlink="">
      <xdr:nvSpPr>
        <xdr:cNvPr id="655" name="テキスト ボックス 654"/>
        <xdr:cNvSpPr txBox="1"/>
      </xdr:nvSpPr>
      <xdr:spPr>
        <a:xfrm>
          <a:off x="12547111" y="132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92814</xdr:rowOff>
    </xdr:from>
    <xdr:to>
      <xdr:col>85</xdr:col>
      <xdr:colOff>127000</xdr:colOff>
      <xdr:row>98</xdr:row>
      <xdr:rowOff>135243</xdr:rowOff>
    </xdr:to>
    <xdr:cxnSp macro="">
      <xdr:nvCxnSpPr>
        <xdr:cNvPr id="682" name="直線コネクタ 681"/>
        <xdr:cNvCxnSpPr/>
      </xdr:nvCxnSpPr>
      <xdr:spPr>
        <a:xfrm flipV="1">
          <a:off x="15481300" y="16894914"/>
          <a:ext cx="838200" cy="4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135243</xdr:rowOff>
    </xdr:from>
    <xdr:to>
      <xdr:col>81</xdr:col>
      <xdr:colOff>50800</xdr:colOff>
      <xdr:row>98</xdr:row>
      <xdr:rowOff>136156</xdr:rowOff>
    </xdr:to>
    <xdr:cxnSp macro="">
      <xdr:nvCxnSpPr>
        <xdr:cNvPr id="685" name="直線コネクタ 684"/>
        <xdr:cNvCxnSpPr/>
      </xdr:nvCxnSpPr>
      <xdr:spPr>
        <a:xfrm flipV="1">
          <a:off x="14592300" y="1693734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152594</xdr:rowOff>
    </xdr:from>
    <xdr:to>
      <xdr:col>76</xdr:col>
      <xdr:colOff>114300</xdr:colOff>
      <xdr:row>98</xdr:row>
      <xdr:rowOff>136156</xdr:rowOff>
    </xdr:to>
    <xdr:cxnSp macro="">
      <xdr:nvCxnSpPr>
        <xdr:cNvPr id="688" name="直線コネクタ 687"/>
        <xdr:cNvCxnSpPr/>
      </xdr:nvCxnSpPr>
      <xdr:spPr>
        <a:xfrm>
          <a:off x="13703300" y="16783244"/>
          <a:ext cx="889000" cy="15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142695</xdr:rowOff>
    </xdr:from>
    <xdr:to>
      <xdr:col>71</xdr:col>
      <xdr:colOff>177800</xdr:colOff>
      <xdr:row>97</xdr:row>
      <xdr:rowOff>152594</xdr:rowOff>
    </xdr:to>
    <xdr:cxnSp macro="">
      <xdr:nvCxnSpPr>
        <xdr:cNvPr id="691" name="直線コネクタ 690"/>
        <xdr:cNvCxnSpPr/>
      </xdr:nvCxnSpPr>
      <xdr:spPr>
        <a:xfrm>
          <a:off x="12814300" y="16773345"/>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42014</xdr:rowOff>
    </xdr:from>
    <xdr:to>
      <xdr:col>85</xdr:col>
      <xdr:colOff>177800</xdr:colOff>
      <xdr:row>98</xdr:row>
      <xdr:rowOff>143614</xdr:rowOff>
    </xdr:to>
    <xdr:sp macro="" textlink="">
      <xdr:nvSpPr>
        <xdr:cNvPr id="701" name="楕円 700"/>
        <xdr:cNvSpPr/>
      </xdr:nvSpPr>
      <xdr:spPr>
        <a:xfrm>
          <a:off x="16268700" y="168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128391</xdr:rowOff>
    </xdr:from>
    <xdr:ext cx="469744" cy="259045"/>
    <xdr:sp macro="" textlink="">
      <xdr:nvSpPr>
        <xdr:cNvPr id="702" name="積立金該当値テキスト"/>
        <xdr:cNvSpPr txBox="1"/>
      </xdr:nvSpPr>
      <xdr:spPr>
        <a:xfrm>
          <a:off x="16370300" y="1675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84443</xdr:rowOff>
    </xdr:from>
    <xdr:to>
      <xdr:col>81</xdr:col>
      <xdr:colOff>101600</xdr:colOff>
      <xdr:row>99</xdr:row>
      <xdr:rowOff>14593</xdr:rowOff>
    </xdr:to>
    <xdr:sp macro="" textlink="">
      <xdr:nvSpPr>
        <xdr:cNvPr id="703" name="楕円 702"/>
        <xdr:cNvSpPr/>
      </xdr:nvSpPr>
      <xdr:spPr>
        <a:xfrm>
          <a:off x="15430500" y="1688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5720</xdr:rowOff>
    </xdr:from>
    <xdr:ext cx="378565" cy="259045"/>
    <xdr:sp macro="" textlink="">
      <xdr:nvSpPr>
        <xdr:cNvPr id="704" name="テキスト ボックス 703"/>
        <xdr:cNvSpPr txBox="1"/>
      </xdr:nvSpPr>
      <xdr:spPr>
        <a:xfrm>
          <a:off x="15292017" y="16979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85356</xdr:rowOff>
    </xdr:from>
    <xdr:to>
      <xdr:col>76</xdr:col>
      <xdr:colOff>165100</xdr:colOff>
      <xdr:row>99</xdr:row>
      <xdr:rowOff>15506</xdr:rowOff>
    </xdr:to>
    <xdr:sp macro="" textlink="">
      <xdr:nvSpPr>
        <xdr:cNvPr id="705" name="楕円 704"/>
        <xdr:cNvSpPr/>
      </xdr:nvSpPr>
      <xdr:spPr>
        <a:xfrm>
          <a:off x="14541500" y="168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6633</xdr:rowOff>
    </xdr:from>
    <xdr:ext cx="378565" cy="259045"/>
    <xdr:sp macro="" textlink="">
      <xdr:nvSpPr>
        <xdr:cNvPr id="706" name="テキスト ボックス 705"/>
        <xdr:cNvSpPr txBox="1"/>
      </xdr:nvSpPr>
      <xdr:spPr>
        <a:xfrm>
          <a:off x="14403017" y="16980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101794</xdr:rowOff>
    </xdr:from>
    <xdr:to>
      <xdr:col>72</xdr:col>
      <xdr:colOff>38100</xdr:colOff>
      <xdr:row>98</xdr:row>
      <xdr:rowOff>31944</xdr:rowOff>
    </xdr:to>
    <xdr:sp macro="" textlink="">
      <xdr:nvSpPr>
        <xdr:cNvPr id="707" name="楕円 706"/>
        <xdr:cNvSpPr/>
      </xdr:nvSpPr>
      <xdr:spPr>
        <a:xfrm>
          <a:off x="13652500" y="167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23071</xdr:rowOff>
    </xdr:from>
    <xdr:ext cx="469744" cy="259045"/>
    <xdr:sp macro="" textlink="">
      <xdr:nvSpPr>
        <xdr:cNvPr id="708" name="テキスト ボックス 707"/>
        <xdr:cNvSpPr txBox="1"/>
      </xdr:nvSpPr>
      <xdr:spPr>
        <a:xfrm>
          <a:off x="13468428" y="1682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91895</xdr:rowOff>
    </xdr:from>
    <xdr:to>
      <xdr:col>67</xdr:col>
      <xdr:colOff>101600</xdr:colOff>
      <xdr:row>98</xdr:row>
      <xdr:rowOff>22045</xdr:rowOff>
    </xdr:to>
    <xdr:sp macro="" textlink="">
      <xdr:nvSpPr>
        <xdr:cNvPr id="709" name="楕円 708"/>
        <xdr:cNvSpPr/>
      </xdr:nvSpPr>
      <xdr:spPr>
        <a:xfrm>
          <a:off x="12763500" y="1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13172</xdr:rowOff>
    </xdr:from>
    <xdr:ext cx="469744" cy="259045"/>
    <xdr:sp macro="" textlink="">
      <xdr:nvSpPr>
        <xdr:cNvPr id="710" name="テキスト ボックス 709"/>
        <xdr:cNvSpPr txBox="1"/>
      </xdr:nvSpPr>
      <xdr:spPr>
        <a:xfrm>
          <a:off x="12579428" y="1681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96266</xdr:rowOff>
    </xdr:from>
    <xdr:to>
      <xdr:col>116</xdr:col>
      <xdr:colOff>63500</xdr:colOff>
      <xdr:row>39</xdr:row>
      <xdr:rowOff>98661</xdr:rowOff>
    </xdr:to>
    <xdr:cxnSp macro="">
      <xdr:nvCxnSpPr>
        <xdr:cNvPr id="741" name="直線コネクタ 740"/>
        <xdr:cNvCxnSpPr/>
      </xdr:nvCxnSpPr>
      <xdr:spPr>
        <a:xfrm>
          <a:off x="21323300" y="6782816"/>
          <a:ext cx="8382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94851</xdr:rowOff>
    </xdr:from>
    <xdr:to>
      <xdr:col>111</xdr:col>
      <xdr:colOff>177800</xdr:colOff>
      <xdr:row>39</xdr:row>
      <xdr:rowOff>96266</xdr:rowOff>
    </xdr:to>
    <xdr:cxnSp macro="">
      <xdr:nvCxnSpPr>
        <xdr:cNvPr id="744" name="直線コネクタ 743"/>
        <xdr:cNvCxnSpPr/>
      </xdr:nvCxnSpPr>
      <xdr:spPr>
        <a:xfrm>
          <a:off x="20434300" y="6781401"/>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90932</xdr:rowOff>
    </xdr:from>
    <xdr:to>
      <xdr:col>107</xdr:col>
      <xdr:colOff>50800</xdr:colOff>
      <xdr:row>39</xdr:row>
      <xdr:rowOff>94851</xdr:rowOff>
    </xdr:to>
    <xdr:cxnSp macro="">
      <xdr:nvCxnSpPr>
        <xdr:cNvPr id="747" name="直線コネクタ 746"/>
        <xdr:cNvCxnSpPr/>
      </xdr:nvCxnSpPr>
      <xdr:spPr>
        <a:xfrm>
          <a:off x="19545300" y="677748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106607</xdr:rowOff>
    </xdr:from>
    <xdr:to>
      <xdr:col>102</xdr:col>
      <xdr:colOff>114300</xdr:colOff>
      <xdr:row>39</xdr:row>
      <xdr:rowOff>90932</xdr:rowOff>
    </xdr:to>
    <xdr:cxnSp macro="">
      <xdr:nvCxnSpPr>
        <xdr:cNvPr id="750" name="直線コネクタ 749"/>
        <xdr:cNvCxnSpPr/>
      </xdr:nvCxnSpPr>
      <xdr:spPr>
        <a:xfrm>
          <a:off x="18656300" y="6621707"/>
          <a:ext cx="889000" cy="15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47861</xdr:rowOff>
    </xdr:from>
    <xdr:to>
      <xdr:col>116</xdr:col>
      <xdr:colOff>114300</xdr:colOff>
      <xdr:row>39</xdr:row>
      <xdr:rowOff>149461</xdr:rowOff>
    </xdr:to>
    <xdr:sp macro="" textlink="">
      <xdr:nvSpPr>
        <xdr:cNvPr id="760" name="楕円 759"/>
        <xdr:cNvSpPr/>
      </xdr:nvSpPr>
      <xdr:spPr>
        <a:xfrm>
          <a:off x="221107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134238</xdr:rowOff>
    </xdr:from>
    <xdr:ext cx="249299" cy="259045"/>
    <xdr:sp macro="" textlink="">
      <xdr:nvSpPr>
        <xdr:cNvPr id="761" name="投資及び出資金該当値テキスト"/>
        <xdr:cNvSpPr txBox="1"/>
      </xdr:nvSpPr>
      <xdr:spPr>
        <a:xfrm>
          <a:off x="22212300" y="66493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45466</xdr:rowOff>
    </xdr:from>
    <xdr:to>
      <xdr:col>112</xdr:col>
      <xdr:colOff>38100</xdr:colOff>
      <xdr:row>39</xdr:row>
      <xdr:rowOff>147066</xdr:rowOff>
    </xdr:to>
    <xdr:sp macro="" textlink="">
      <xdr:nvSpPr>
        <xdr:cNvPr id="762" name="楕円 761"/>
        <xdr:cNvSpPr/>
      </xdr:nvSpPr>
      <xdr:spPr>
        <a:xfrm>
          <a:off x="212725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138193</xdr:rowOff>
    </xdr:from>
    <xdr:ext cx="313932" cy="259045"/>
    <xdr:sp macro="" textlink="">
      <xdr:nvSpPr>
        <xdr:cNvPr id="763" name="テキスト ボックス 762"/>
        <xdr:cNvSpPr txBox="1"/>
      </xdr:nvSpPr>
      <xdr:spPr>
        <a:xfrm>
          <a:off x="21166333" y="6824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44051</xdr:rowOff>
    </xdr:from>
    <xdr:to>
      <xdr:col>107</xdr:col>
      <xdr:colOff>101600</xdr:colOff>
      <xdr:row>39</xdr:row>
      <xdr:rowOff>145651</xdr:rowOff>
    </xdr:to>
    <xdr:sp macro="" textlink="">
      <xdr:nvSpPr>
        <xdr:cNvPr id="764" name="楕円 763"/>
        <xdr:cNvSpPr/>
      </xdr:nvSpPr>
      <xdr:spPr>
        <a:xfrm>
          <a:off x="20383500" y="67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136778</xdr:rowOff>
    </xdr:from>
    <xdr:ext cx="313932" cy="259045"/>
    <xdr:sp macro="" textlink="">
      <xdr:nvSpPr>
        <xdr:cNvPr id="765" name="テキスト ボックス 764"/>
        <xdr:cNvSpPr txBox="1"/>
      </xdr:nvSpPr>
      <xdr:spPr>
        <a:xfrm>
          <a:off x="20277333" y="68233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40132</xdr:rowOff>
    </xdr:from>
    <xdr:to>
      <xdr:col>102</xdr:col>
      <xdr:colOff>165100</xdr:colOff>
      <xdr:row>39</xdr:row>
      <xdr:rowOff>141732</xdr:rowOff>
    </xdr:to>
    <xdr:sp macro="" textlink="">
      <xdr:nvSpPr>
        <xdr:cNvPr id="766" name="楕円 765"/>
        <xdr:cNvSpPr/>
      </xdr:nvSpPr>
      <xdr:spPr>
        <a:xfrm>
          <a:off x="194945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132859</xdr:rowOff>
    </xdr:from>
    <xdr:ext cx="313932" cy="259045"/>
    <xdr:sp macro="" textlink="">
      <xdr:nvSpPr>
        <xdr:cNvPr id="767" name="テキスト ボックス 766"/>
        <xdr:cNvSpPr txBox="1"/>
      </xdr:nvSpPr>
      <xdr:spPr>
        <a:xfrm>
          <a:off x="19388333" y="6819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55807</xdr:rowOff>
    </xdr:from>
    <xdr:to>
      <xdr:col>98</xdr:col>
      <xdr:colOff>38100</xdr:colOff>
      <xdr:row>38</xdr:row>
      <xdr:rowOff>157407</xdr:rowOff>
    </xdr:to>
    <xdr:sp macro="" textlink="">
      <xdr:nvSpPr>
        <xdr:cNvPr id="768" name="楕円 767"/>
        <xdr:cNvSpPr/>
      </xdr:nvSpPr>
      <xdr:spPr>
        <a:xfrm>
          <a:off x="18605500" y="657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148534</xdr:rowOff>
    </xdr:from>
    <xdr:ext cx="469744" cy="259045"/>
    <xdr:sp macro="" textlink="">
      <xdr:nvSpPr>
        <xdr:cNvPr id="769" name="テキスト ボックス 768"/>
        <xdr:cNvSpPr txBox="1"/>
      </xdr:nvSpPr>
      <xdr:spPr>
        <a:xfrm>
          <a:off x="18421428" y="666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35420</xdr:rowOff>
    </xdr:from>
    <xdr:to>
      <xdr:col>116</xdr:col>
      <xdr:colOff>63500</xdr:colOff>
      <xdr:row>59</xdr:row>
      <xdr:rowOff>37744</xdr:rowOff>
    </xdr:to>
    <xdr:cxnSp macro="">
      <xdr:nvCxnSpPr>
        <xdr:cNvPr id="798" name="直線コネクタ 797"/>
        <xdr:cNvCxnSpPr/>
      </xdr:nvCxnSpPr>
      <xdr:spPr>
        <a:xfrm flipV="1">
          <a:off x="21323300" y="10150970"/>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37020</xdr:rowOff>
    </xdr:from>
    <xdr:to>
      <xdr:col>111</xdr:col>
      <xdr:colOff>177800</xdr:colOff>
      <xdr:row>59</xdr:row>
      <xdr:rowOff>37744</xdr:rowOff>
    </xdr:to>
    <xdr:cxnSp macro="">
      <xdr:nvCxnSpPr>
        <xdr:cNvPr id="801" name="直線コネクタ 800"/>
        <xdr:cNvCxnSpPr/>
      </xdr:nvCxnSpPr>
      <xdr:spPr>
        <a:xfrm>
          <a:off x="20434300" y="1015257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36640</xdr:rowOff>
    </xdr:from>
    <xdr:to>
      <xdr:col>107</xdr:col>
      <xdr:colOff>50800</xdr:colOff>
      <xdr:row>59</xdr:row>
      <xdr:rowOff>37020</xdr:rowOff>
    </xdr:to>
    <xdr:cxnSp macro="">
      <xdr:nvCxnSpPr>
        <xdr:cNvPr id="804" name="直線コネクタ 803"/>
        <xdr:cNvCxnSpPr/>
      </xdr:nvCxnSpPr>
      <xdr:spPr>
        <a:xfrm>
          <a:off x="19545300" y="10152190"/>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36564</xdr:rowOff>
    </xdr:from>
    <xdr:to>
      <xdr:col>102</xdr:col>
      <xdr:colOff>114300</xdr:colOff>
      <xdr:row>59</xdr:row>
      <xdr:rowOff>36640</xdr:rowOff>
    </xdr:to>
    <xdr:cxnSp macro="">
      <xdr:nvCxnSpPr>
        <xdr:cNvPr id="807" name="直線コネクタ 806"/>
        <xdr:cNvCxnSpPr/>
      </xdr:nvCxnSpPr>
      <xdr:spPr>
        <a:xfrm>
          <a:off x="18656300" y="1015211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156070</xdr:rowOff>
    </xdr:from>
    <xdr:to>
      <xdr:col>116</xdr:col>
      <xdr:colOff>114300</xdr:colOff>
      <xdr:row>59</xdr:row>
      <xdr:rowOff>86220</xdr:rowOff>
    </xdr:to>
    <xdr:sp macro="" textlink="">
      <xdr:nvSpPr>
        <xdr:cNvPr id="817" name="楕円 816"/>
        <xdr:cNvSpPr/>
      </xdr:nvSpPr>
      <xdr:spPr>
        <a:xfrm>
          <a:off x="22110700" y="101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70997</xdr:rowOff>
    </xdr:from>
    <xdr:ext cx="378565" cy="259045"/>
    <xdr:sp macro="" textlink="">
      <xdr:nvSpPr>
        <xdr:cNvPr id="818" name="貸付金該当値テキスト"/>
        <xdr:cNvSpPr txBox="1"/>
      </xdr:nvSpPr>
      <xdr:spPr>
        <a:xfrm>
          <a:off x="22212300" y="1001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158394</xdr:rowOff>
    </xdr:from>
    <xdr:to>
      <xdr:col>112</xdr:col>
      <xdr:colOff>38100</xdr:colOff>
      <xdr:row>59</xdr:row>
      <xdr:rowOff>88544</xdr:rowOff>
    </xdr:to>
    <xdr:sp macro="" textlink="">
      <xdr:nvSpPr>
        <xdr:cNvPr id="819" name="楕円 818"/>
        <xdr:cNvSpPr/>
      </xdr:nvSpPr>
      <xdr:spPr>
        <a:xfrm>
          <a:off x="21272500" y="101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79671</xdr:rowOff>
    </xdr:from>
    <xdr:ext cx="378565" cy="259045"/>
    <xdr:sp macro="" textlink="">
      <xdr:nvSpPr>
        <xdr:cNvPr id="820" name="テキスト ボックス 819"/>
        <xdr:cNvSpPr txBox="1"/>
      </xdr:nvSpPr>
      <xdr:spPr>
        <a:xfrm>
          <a:off x="21134017" y="1019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157670</xdr:rowOff>
    </xdr:from>
    <xdr:to>
      <xdr:col>107</xdr:col>
      <xdr:colOff>101600</xdr:colOff>
      <xdr:row>59</xdr:row>
      <xdr:rowOff>87820</xdr:rowOff>
    </xdr:to>
    <xdr:sp macro="" textlink="">
      <xdr:nvSpPr>
        <xdr:cNvPr id="821" name="楕円 820"/>
        <xdr:cNvSpPr/>
      </xdr:nvSpPr>
      <xdr:spPr>
        <a:xfrm>
          <a:off x="20383500" y="101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78947</xdr:rowOff>
    </xdr:from>
    <xdr:ext cx="378565" cy="259045"/>
    <xdr:sp macro="" textlink="">
      <xdr:nvSpPr>
        <xdr:cNvPr id="822" name="テキスト ボックス 821"/>
        <xdr:cNvSpPr txBox="1"/>
      </xdr:nvSpPr>
      <xdr:spPr>
        <a:xfrm>
          <a:off x="20245017" y="1019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157290</xdr:rowOff>
    </xdr:from>
    <xdr:to>
      <xdr:col>102</xdr:col>
      <xdr:colOff>165100</xdr:colOff>
      <xdr:row>59</xdr:row>
      <xdr:rowOff>87440</xdr:rowOff>
    </xdr:to>
    <xdr:sp macro="" textlink="">
      <xdr:nvSpPr>
        <xdr:cNvPr id="823" name="楕円 822"/>
        <xdr:cNvSpPr/>
      </xdr:nvSpPr>
      <xdr:spPr>
        <a:xfrm>
          <a:off x="19494500" y="101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78567</xdr:rowOff>
    </xdr:from>
    <xdr:ext cx="378565" cy="259045"/>
    <xdr:sp macro="" textlink="">
      <xdr:nvSpPr>
        <xdr:cNvPr id="824" name="テキスト ボックス 823"/>
        <xdr:cNvSpPr txBox="1"/>
      </xdr:nvSpPr>
      <xdr:spPr>
        <a:xfrm>
          <a:off x="19356017" y="10194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157214</xdr:rowOff>
    </xdr:from>
    <xdr:to>
      <xdr:col>98</xdr:col>
      <xdr:colOff>38100</xdr:colOff>
      <xdr:row>59</xdr:row>
      <xdr:rowOff>87364</xdr:rowOff>
    </xdr:to>
    <xdr:sp macro="" textlink="">
      <xdr:nvSpPr>
        <xdr:cNvPr id="825" name="楕円 824"/>
        <xdr:cNvSpPr/>
      </xdr:nvSpPr>
      <xdr:spPr>
        <a:xfrm>
          <a:off x="18605500" y="101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78491</xdr:rowOff>
    </xdr:from>
    <xdr:ext cx="378565" cy="259045"/>
    <xdr:sp macro="" textlink="">
      <xdr:nvSpPr>
        <xdr:cNvPr id="826" name="テキスト ボックス 825"/>
        <xdr:cNvSpPr txBox="1"/>
      </xdr:nvSpPr>
      <xdr:spPr>
        <a:xfrm>
          <a:off x="18467017" y="10194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3721</xdr:rowOff>
    </xdr:from>
    <xdr:to>
      <xdr:col>116</xdr:col>
      <xdr:colOff>63500</xdr:colOff>
      <xdr:row>76</xdr:row>
      <xdr:rowOff>19762</xdr:rowOff>
    </xdr:to>
    <xdr:cxnSp macro="">
      <xdr:nvCxnSpPr>
        <xdr:cNvPr id="856" name="直線コネクタ 855"/>
        <xdr:cNvCxnSpPr/>
      </xdr:nvCxnSpPr>
      <xdr:spPr>
        <a:xfrm flipV="1">
          <a:off x="21323300" y="13033921"/>
          <a:ext cx="8382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19762</xdr:rowOff>
    </xdr:from>
    <xdr:to>
      <xdr:col>111</xdr:col>
      <xdr:colOff>177800</xdr:colOff>
      <xdr:row>76</xdr:row>
      <xdr:rowOff>37554</xdr:rowOff>
    </xdr:to>
    <xdr:cxnSp macro="">
      <xdr:nvCxnSpPr>
        <xdr:cNvPr id="859" name="直線コネクタ 858"/>
        <xdr:cNvCxnSpPr/>
      </xdr:nvCxnSpPr>
      <xdr:spPr>
        <a:xfrm flipV="1">
          <a:off x="20434300" y="13049962"/>
          <a:ext cx="889000" cy="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37554</xdr:rowOff>
    </xdr:from>
    <xdr:to>
      <xdr:col>107</xdr:col>
      <xdr:colOff>50800</xdr:colOff>
      <xdr:row>76</xdr:row>
      <xdr:rowOff>72834</xdr:rowOff>
    </xdr:to>
    <xdr:cxnSp macro="">
      <xdr:nvCxnSpPr>
        <xdr:cNvPr id="862" name="直線コネクタ 861"/>
        <xdr:cNvCxnSpPr/>
      </xdr:nvCxnSpPr>
      <xdr:spPr>
        <a:xfrm flipV="1">
          <a:off x="19545300" y="13067754"/>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122822</xdr:rowOff>
    </xdr:from>
    <xdr:to>
      <xdr:col>102</xdr:col>
      <xdr:colOff>114300</xdr:colOff>
      <xdr:row>76</xdr:row>
      <xdr:rowOff>72834</xdr:rowOff>
    </xdr:to>
    <xdr:cxnSp macro="">
      <xdr:nvCxnSpPr>
        <xdr:cNvPr id="865" name="直線コネクタ 864"/>
        <xdr:cNvCxnSpPr/>
      </xdr:nvCxnSpPr>
      <xdr:spPr>
        <a:xfrm>
          <a:off x="18656300" y="12981572"/>
          <a:ext cx="889000" cy="1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124371</xdr:rowOff>
    </xdr:from>
    <xdr:to>
      <xdr:col>116</xdr:col>
      <xdr:colOff>114300</xdr:colOff>
      <xdr:row>76</xdr:row>
      <xdr:rowOff>54521</xdr:rowOff>
    </xdr:to>
    <xdr:sp macro="" textlink="">
      <xdr:nvSpPr>
        <xdr:cNvPr id="875" name="楕円 874"/>
        <xdr:cNvSpPr/>
      </xdr:nvSpPr>
      <xdr:spPr>
        <a:xfrm>
          <a:off x="22110700" y="129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147248</xdr:rowOff>
    </xdr:from>
    <xdr:ext cx="534377" cy="259045"/>
    <xdr:sp macro="" textlink="">
      <xdr:nvSpPr>
        <xdr:cNvPr id="876" name="繰出金該当値テキスト"/>
        <xdr:cNvSpPr txBox="1"/>
      </xdr:nvSpPr>
      <xdr:spPr>
        <a:xfrm>
          <a:off x="22212300" y="128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140412</xdr:rowOff>
    </xdr:from>
    <xdr:to>
      <xdr:col>112</xdr:col>
      <xdr:colOff>38100</xdr:colOff>
      <xdr:row>76</xdr:row>
      <xdr:rowOff>70562</xdr:rowOff>
    </xdr:to>
    <xdr:sp macro="" textlink="">
      <xdr:nvSpPr>
        <xdr:cNvPr id="877" name="楕円 876"/>
        <xdr:cNvSpPr/>
      </xdr:nvSpPr>
      <xdr:spPr>
        <a:xfrm>
          <a:off x="21272500" y="129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61689</xdr:rowOff>
    </xdr:from>
    <xdr:ext cx="534377" cy="259045"/>
    <xdr:sp macro="" textlink="">
      <xdr:nvSpPr>
        <xdr:cNvPr id="878" name="テキスト ボックス 877"/>
        <xdr:cNvSpPr txBox="1"/>
      </xdr:nvSpPr>
      <xdr:spPr>
        <a:xfrm>
          <a:off x="21056111" y="130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158204</xdr:rowOff>
    </xdr:from>
    <xdr:to>
      <xdr:col>107</xdr:col>
      <xdr:colOff>101600</xdr:colOff>
      <xdr:row>76</xdr:row>
      <xdr:rowOff>88354</xdr:rowOff>
    </xdr:to>
    <xdr:sp macro="" textlink="">
      <xdr:nvSpPr>
        <xdr:cNvPr id="879" name="楕円 878"/>
        <xdr:cNvSpPr/>
      </xdr:nvSpPr>
      <xdr:spPr>
        <a:xfrm>
          <a:off x="20383500" y="130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79481</xdr:rowOff>
    </xdr:from>
    <xdr:ext cx="534377" cy="259045"/>
    <xdr:sp macro="" textlink="">
      <xdr:nvSpPr>
        <xdr:cNvPr id="880" name="テキスト ボックス 879"/>
        <xdr:cNvSpPr txBox="1"/>
      </xdr:nvSpPr>
      <xdr:spPr>
        <a:xfrm>
          <a:off x="20167111" y="1310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22034</xdr:rowOff>
    </xdr:from>
    <xdr:to>
      <xdr:col>102</xdr:col>
      <xdr:colOff>165100</xdr:colOff>
      <xdr:row>76</xdr:row>
      <xdr:rowOff>123634</xdr:rowOff>
    </xdr:to>
    <xdr:sp macro="" textlink="">
      <xdr:nvSpPr>
        <xdr:cNvPr id="881" name="楕円 880"/>
        <xdr:cNvSpPr/>
      </xdr:nvSpPr>
      <xdr:spPr>
        <a:xfrm>
          <a:off x="19494500" y="130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114761</xdr:rowOff>
    </xdr:from>
    <xdr:ext cx="534377" cy="259045"/>
    <xdr:sp macro="" textlink="">
      <xdr:nvSpPr>
        <xdr:cNvPr id="882" name="テキスト ボックス 881"/>
        <xdr:cNvSpPr txBox="1"/>
      </xdr:nvSpPr>
      <xdr:spPr>
        <a:xfrm>
          <a:off x="19278111" y="1314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72022</xdr:rowOff>
    </xdr:from>
    <xdr:to>
      <xdr:col>98</xdr:col>
      <xdr:colOff>38100</xdr:colOff>
      <xdr:row>76</xdr:row>
      <xdr:rowOff>2172</xdr:rowOff>
    </xdr:to>
    <xdr:sp macro="" textlink="">
      <xdr:nvSpPr>
        <xdr:cNvPr id="883" name="楕円 882"/>
        <xdr:cNvSpPr/>
      </xdr:nvSpPr>
      <xdr:spPr>
        <a:xfrm>
          <a:off x="18605500" y="129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18699</xdr:rowOff>
    </xdr:from>
    <xdr:ext cx="534377" cy="259045"/>
    <xdr:sp macro="" textlink="">
      <xdr:nvSpPr>
        <xdr:cNvPr id="884" name="テキスト ボックス 883"/>
        <xdr:cNvSpPr txBox="1"/>
      </xdr:nvSpPr>
      <xdr:spPr>
        <a:xfrm>
          <a:off x="18389111" y="127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歳出総額については、防災設備整備事業や教育支援センター整備事業等により前年度比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％増となった。加えて住民基本台帳人口の減（▲</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％）により、住民一人当たりのコストとしては、前年度より</a:t>
          </a:r>
          <a:r>
            <a:rPr kumimoji="1" lang="en-US" altLang="ja-JP" sz="1300">
              <a:latin typeface="ＭＳ Ｐゴシック" panose="020B0600070205080204" pitchFamily="50" charset="-128"/>
              <a:ea typeface="ＭＳ Ｐゴシック" panose="020B0600070205080204" pitchFamily="50" charset="-128"/>
            </a:rPr>
            <a:t>4,047</a:t>
          </a:r>
          <a:r>
            <a:rPr kumimoji="1" lang="ja-JP" altLang="en-US" sz="1300">
              <a:latin typeface="ＭＳ Ｐゴシック" panose="020B0600070205080204" pitchFamily="50" charset="-128"/>
              <a:ea typeface="ＭＳ Ｐゴシック" panose="020B0600070205080204" pitchFamily="50" charset="-128"/>
            </a:rPr>
            <a:t>円増となる</a:t>
          </a:r>
          <a:r>
            <a:rPr kumimoji="1" lang="en-US" altLang="ja-JP" sz="1300">
              <a:latin typeface="ＭＳ Ｐゴシック" panose="020B0600070205080204" pitchFamily="50" charset="-128"/>
              <a:ea typeface="ＭＳ Ｐゴシック" panose="020B0600070205080204" pitchFamily="50" charset="-128"/>
            </a:rPr>
            <a:t>367,582</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物件費については、公立幼稚園解体事業や財産管理事務費の増により</a:t>
          </a:r>
          <a:r>
            <a:rPr kumimoji="1" lang="en-US" altLang="ja-JP" sz="1300">
              <a:latin typeface="ＭＳ Ｐゴシック" panose="020B0600070205080204" pitchFamily="50" charset="-128"/>
              <a:ea typeface="ＭＳ Ｐゴシック" panose="020B0600070205080204" pitchFamily="50" charset="-128"/>
            </a:rPr>
            <a:t>3,115</a:t>
          </a:r>
          <a:r>
            <a:rPr kumimoji="1" lang="ja-JP" altLang="en-US" sz="1300">
              <a:latin typeface="ＭＳ Ｐゴシック" panose="020B0600070205080204" pitchFamily="50" charset="-128"/>
              <a:ea typeface="ＭＳ Ｐゴシック" panose="020B0600070205080204" pitchFamily="50" charset="-128"/>
            </a:rPr>
            <a:t>円増加したが、類似団体平均からは</a:t>
          </a:r>
          <a:r>
            <a:rPr kumimoji="1" lang="en-US" altLang="ja-JP" sz="1300">
              <a:latin typeface="ＭＳ Ｐゴシック" panose="020B0600070205080204" pitchFamily="50" charset="-128"/>
              <a:ea typeface="ＭＳ Ｐゴシック" panose="020B0600070205080204" pitchFamily="50" charset="-128"/>
            </a:rPr>
            <a:t>11,475</a:t>
          </a:r>
          <a:r>
            <a:rPr kumimoji="1" lang="ja-JP" altLang="en-US" sz="1300">
              <a:latin typeface="ＭＳ Ｐゴシック" panose="020B0600070205080204" pitchFamily="50" charset="-128"/>
              <a:ea typeface="ＭＳ Ｐゴシック" panose="020B0600070205080204" pitchFamily="50" charset="-128"/>
            </a:rPr>
            <a:t>円下回っている。維持補修費については、施設の設備等の老朽化に対応した結果、前年度より</a:t>
          </a:r>
          <a:r>
            <a:rPr kumimoji="1" lang="en-US" altLang="ja-JP" sz="1300">
              <a:latin typeface="ＭＳ Ｐゴシック" panose="020B0600070205080204" pitchFamily="50" charset="-128"/>
              <a:ea typeface="ＭＳ Ｐゴシック" panose="020B0600070205080204" pitchFamily="50" charset="-128"/>
            </a:rPr>
            <a:t>789</a:t>
          </a:r>
          <a:r>
            <a:rPr kumimoji="1" lang="ja-JP" altLang="en-US" sz="1300">
              <a:latin typeface="ＭＳ Ｐゴシック" panose="020B0600070205080204" pitchFamily="50" charset="-128"/>
              <a:ea typeface="ＭＳ Ｐゴシック" panose="020B0600070205080204" pitchFamily="50" charset="-128"/>
            </a:rPr>
            <a:t>円増加し、類似団体平均についても</a:t>
          </a:r>
          <a:r>
            <a:rPr kumimoji="1" lang="en-US" altLang="ja-JP" sz="1300">
              <a:latin typeface="ＭＳ Ｐゴシック" panose="020B0600070205080204" pitchFamily="50" charset="-128"/>
              <a:ea typeface="ＭＳ Ｐゴシック" panose="020B0600070205080204" pitchFamily="50" charset="-128"/>
            </a:rPr>
            <a:t>1,719</a:t>
          </a:r>
          <a:r>
            <a:rPr kumimoji="1" lang="ja-JP" altLang="en-US" sz="1300">
              <a:latin typeface="ＭＳ Ｐゴシック" panose="020B0600070205080204" pitchFamily="50" charset="-128"/>
              <a:ea typeface="ＭＳ Ｐゴシック" panose="020B0600070205080204" pitchFamily="50" charset="-128"/>
            </a:rPr>
            <a:t>円上回っている。扶助費については、ここ数年伸びが鈍化していたが、障害サービス給付事業や民間保育所等児童入所事業等の増により前年度より</a:t>
          </a:r>
          <a:r>
            <a:rPr kumimoji="1" lang="en-US" altLang="ja-JP" sz="1300">
              <a:latin typeface="ＭＳ Ｐゴシック" panose="020B0600070205080204" pitchFamily="50" charset="-128"/>
              <a:ea typeface="ＭＳ Ｐゴシック" panose="020B0600070205080204" pitchFamily="50" charset="-128"/>
            </a:rPr>
            <a:t>5,582</a:t>
          </a:r>
          <a:r>
            <a:rPr kumimoji="1" lang="ja-JP" altLang="en-US" sz="1300">
              <a:latin typeface="ＭＳ Ｐゴシック" panose="020B0600070205080204" pitchFamily="50" charset="-128"/>
              <a:ea typeface="ＭＳ Ｐゴシック" panose="020B0600070205080204" pitchFamily="50" charset="-128"/>
            </a:rPr>
            <a:t>円増加した。補助費については、国民体育大会準備事業の減により</a:t>
          </a:r>
          <a:r>
            <a:rPr kumimoji="1" lang="en-US" altLang="ja-JP" sz="1300">
              <a:latin typeface="ＭＳ Ｐゴシック" panose="020B0600070205080204" pitchFamily="50" charset="-128"/>
              <a:ea typeface="ＭＳ Ｐゴシック" panose="020B0600070205080204" pitchFamily="50" charset="-128"/>
            </a:rPr>
            <a:t>5,610</a:t>
          </a:r>
          <a:r>
            <a:rPr kumimoji="1" lang="ja-JP" altLang="en-US" sz="1300">
              <a:latin typeface="ＭＳ Ｐゴシック" panose="020B0600070205080204" pitchFamily="50" charset="-128"/>
              <a:ea typeface="ＭＳ Ｐゴシック" panose="020B0600070205080204" pitchFamily="50" charset="-128"/>
            </a:rPr>
            <a:t>円減少し、類似団体平均からも</a:t>
          </a:r>
          <a:r>
            <a:rPr kumimoji="1" lang="en-US" altLang="ja-JP" sz="1300">
              <a:latin typeface="ＭＳ Ｐゴシック" panose="020B0600070205080204" pitchFamily="50" charset="-128"/>
              <a:ea typeface="ＭＳ Ｐゴシック" panose="020B0600070205080204" pitchFamily="50" charset="-128"/>
            </a:rPr>
            <a:t>28,183</a:t>
          </a:r>
          <a:r>
            <a:rPr kumimoji="1" lang="ja-JP" altLang="en-US" sz="1300">
              <a:latin typeface="ＭＳ Ｐゴシック" panose="020B0600070205080204" pitchFamily="50" charset="-128"/>
              <a:ea typeface="ＭＳ Ｐゴシック" panose="020B0600070205080204" pitchFamily="50" charset="-128"/>
            </a:rPr>
            <a:t>円下回っている状況である。普通建設事業費については、民間保育所等整備事業、公立幼稚園建設事業の減から、前年度より</a:t>
          </a:r>
          <a:r>
            <a:rPr kumimoji="1" lang="en-US" altLang="ja-JP" sz="1300">
              <a:latin typeface="ＭＳ Ｐゴシック" panose="020B0600070205080204" pitchFamily="50" charset="-128"/>
              <a:ea typeface="ＭＳ Ｐゴシック" panose="020B0600070205080204" pitchFamily="50" charset="-128"/>
            </a:rPr>
            <a:t>5,432</a:t>
          </a:r>
          <a:r>
            <a:rPr kumimoji="1" lang="ja-JP" altLang="en-US" sz="1300">
              <a:latin typeface="ＭＳ Ｐゴシック" panose="020B0600070205080204" pitchFamily="50" charset="-128"/>
              <a:ea typeface="ＭＳ Ｐゴシック" panose="020B0600070205080204" pitchFamily="50" charset="-128"/>
            </a:rPr>
            <a:t>円減少し、類似団体平均からも</a:t>
          </a:r>
          <a:r>
            <a:rPr kumimoji="1" lang="en-US" altLang="ja-JP" sz="1300">
              <a:latin typeface="ＭＳ Ｐゴシック" panose="020B0600070205080204" pitchFamily="50" charset="-128"/>
              <a:ea typeface="ＭＳ Ｐゴシック" panose="020B0600070205080204" pitchFamily="50" charset="-128"/>
            </a:rPr>
            <a:t>31,190</a:t>
          </a:r>
          <a:r>
            <a:rPr kumimoji="1" lang="ja-JP" altLang="en-US" sz="1300">
              <a:latin typeface="ＭＳ Ｐゴシック" panose="020B0600070205080204" pitchFamily="50" charset="-128"/>
              <a:ea typeface="ＭＳ Ｐゴシック" panose="020B0600070205080204" pitchFamily="50" charset="-128"/>
            </a:rPr>
            <a:t>円下回っている。内訳として、新規整備については、防災設備整備事業や小中学校の空調設備整備事業等により前年度より</a:t>
          </a:r>
          <a:r>
            <a:rPr kumimoji="1" lang="en-US" altLang="ja-JP" sz="1300">
              <a:latin typeface="ＭＳ Ｐゴシック" panose="020B0600070205080204" pitchFamily="50" charset="-128"/>
              <a:ea typeface="ＭＳ Ｐゴシック" panose="020B0600070205080204" pitchFamily="50" charset="-128"/>
            </a:rPr>
            <a:t>327</a:t>
          </a:r>
          <a:r>
            <a:rPr kumimoji="1" lang="ja-JP" altLang="en-US" sz="1300">
              <a:latin typeface="ＭＳ Ｐゴシック" panose="020B0600070205080204" pitchFamily="50" charset="-128"/>
              <a:ea typeface="ＭＳ Ｐゴシック" panose="020B0600070205080204" pitchFamily="50" charset="-128"/>
            </a:rPr>
            <a:t>円増加し、類似団体平均からも</a:t>
          </a:r>
          <a:r>
            <a:rPr kumimoji="1" lang="en-US" altLang="ja-JP" sz="1300">
              <a:latin typeface="ＭＳ Ｐゴシック" panose="020B0600070205080204" pitchFamily="50" charset="-128"/>
              <a:ea typeface="ＭＳ Ｐゴシック" panose="020B0600070205080204" pitchFamily="50" charset="-128"/>
            </a:rPr>
            <a:t>12,725</a:t>
          </a:r>
          <a:r>
            <a:rPr kumimoji="1" lang="ja-JP" altLang="en-US" sz="1300">
              <a:latin typeface="ＭＳ Ｐゴシック" panose="020B0600070205080204" pitchFamily="50" charset="-128"/>
              <a:ea typeface="ＭＳ Ｐゴシック" panose="020B0600070205080204" pitchFamily="50" charset="-128"/>
            </a:rPr>
            <a:t>円上回っているものの、更新整備については、公立幼稚園の集約化の完了等により前年度から</a:t>
          </a:r>
          <a:r>
            <a:rPr kumimoji="1" lang="en-US" altLang="ja-JP" sz="1300">
              <a:latin typeface="ＭＳ Ｐゴシック" panose="020B0600070205080204" pitchFamily="50" charset="-128"/>
              <a:ea typeface="ＭＳ Ｐゴシック" panose="020B0600070205080204" pitchFamily="50" charset="-128"/>
            </a:rPr>
            <a:t>6,871</a:t>
          </a:r>
          <a:r>
            <a:rPr kumimoji="1" lang="ja-JP" altLang="en-US" sz="1300">
              <a:latin typeface="ＭＳ Ｐゴシック" panose="020B0600070205080204" pitchFamily="50" charset="-128"/>
              <a:ea typeface="ＭＳ Ｐゴシック" panose="020B0600070205080204" pitchFamily="50" charset="-128"/>
            </a:rPr>
            <a:t>円減少し、類似団体平均からも</a:t>
          </a:r>
          <a:r>
            <a:rPr kumimoji="1" lang="en-US" altLang="ja-JP" sz="1300">
              <a:latin typeface="ＭＳ Ｐゴシック" panose="020B0600070205080204" pitchFamily="50" charset="-128"/>
              <a:ea typeface="ＭＳ Ｐゴシック" panose="020B0600070205080204" pitchFamily="50" charset="-128"/>
            </a:rPr>
            <a:t>35,753</a:t>
          </a:r>
          <a:r>
            <a:rPr kumimoji="1" lang="ja-JP" altLang="en-US" sz="1300">
              <a:latin typeface="ＭＳ Ｐゴシック" panose="020B0600070205080204" pitchFamily="50" charset="-128"/>
              <a:ea typeface="ＭＳ Ｐゴシック" panose="020B0600070205080204" pitchFamily="50" charset="-128"/>
            </a:rPr>
            <a:t>円下回る類似団体内最小値となっている。災害復旧事業費については、令和元年台風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号の被害により、前年度皆増となる</a:t>
          </a:r>
          <a:r>
            <a:rPr kumimoji="1" lang="en-US" altLang="ja-JP" sz="1300">
              <a:latin typeface="ＭＳ Ｐゴシック" panose="020B0600070205080204" pitchFamily="50" charset="-128"/>
              <a:ea typeface="ＭＳ Ｐゴシック" panose="020B0600070205080204" pitchFamily="50" charset="-128"/>
            </a:rPr>
            <a:t>2,733</a:t>
          </a:r>
          <a:r>
            <a:rPr kumimoji="1" lang="ja-JP" altLang="en-US" sz="1300">
              <a:latin typeface="ＭＳ Ｐゴシック" panose="020B0600070205080204" pitchFamily="50" charset="-128"/>
              <a:ea typeface="ＭＳ Ｐゴシック" panose="020B0600070205080204" pitchFamily="50" charset="-128"/>
            </a:rPr>
            <a:t>円となった。積立金については、財政調整基金等への積み立てにより、前年度から</a:t>
          </a:r>
          <a:r>
            <a:rPr kumimoji="1" lang="en-US" altLang="ja-JP" sz="1300">
              <a:latin typeface="ＭＳ Ｐゴシック" panose="020B0600070205080204" pitchFamily="50" charset="-128"/>
              <a:ea typeface="ＭＳ Ｐゴシック" panose="020B0600070205080204" pitchFamily="50" charset="-128"/>
            </a:rPr>
            <a:t>1,856</a:t>
          </a:r>
          <a:r>
            <a:rPr kumimoji="1" lang="ja-JP" altLang="en-US" sz="1300">
              <a:latin typeface="ＭＳ Ｐゴシック" panose="020B0600070205080204" pitchFamily="50" charset="-128"/>
              <a:ea typeface="ＭＳ Ｐゴシック" panose="020B0600070205080204" pitchFamily="50" charset="-128"/>
            </a:rPr>
            <a:t>円増となったが、類似団体平均からは</a:t>
          </a:r>
          <a:r>
            <a:rPr kumimoji="1" lang="en-US" altLang="ja-JP" sz="1300">
              <a:latin typeface="ＭＳ Ｐゴシック" panose="020B0600070205080204" pitchFamily="50" charset="-128"/>
              <a:ea typeface="ＭＳ Ｐゴシック" panose="020B0600070205080204" pitchFamily="50" charset="-128"/>
            </a:rPr>
            <a:t>12,488</a:t>
          </a:r>
          <a:r>
            <a:rPr kumimoji="1" lang="ja-JP" altLang="en-US" sz="1300">
              <a:latin typeface="ＭＳ Ｐゴシック" panose="020B0600070205080204" pitchFamily="50" charset="-128"/>
              <a:ea typeface="ＭＳ Ｐゴシック" panose="020B0600070205080204" pitchFamily="50" charset="-128"/>
            </a:rPr>
            <a:t>円下回っている。繰出金については、介護保険特別会計（保険事業勘定）への繰出金の増等により前年度から</a:t>
          </a:r>
          <a:r>
            <a:rPr kumimoji="1" lang="en-US" altLang="ja-JP" sz="1300">
              <a:latin typeface="ＭＳ Ｐゴシック" panose="020B0600070205080204" pitchFamily="50" charset="-128"/>
              <a:ea typeface="ＭＳ Ｐゴシック" panose="020B0600070205080204" pitchFamily="50" charset="-128"/>
            </a:rPr>
            <a:t>842</a:t>
          </a:r>
          <a:r>
            <a:rPr kumimoji="1" lang="ja-JP" altLang="en-US" sz="1300">
              <a:latin typeface="ＭＳ Ｐゴシック" panose="020B0600070205080204" pitchFamily="50" charset="-128"/>
              <a:ea typeface="ＭＳ Ｐゴシック" panose="020B0600070205080204" pitchFamily="50" charset="-128"/>
            </a:rPr>
            <a:t>円増加し、類似団体平均を</a:t>
          </a:r>
          <a:r>
            <a:rPr kumimoji="1" lang="en-US" altLang="ja-JP" sz="1300">
              <a:latin typeface="ＭＳ Ｐゴシック" panose="020B0600070205080204" pitchFamily="50" charset="-128"/>
              <a:ea typeface="ＭＳ Ｐゴシック" panose="020B0600070205080204" pitchFamily="50" charset="-128"/>
            </a:rPr>
            <a:t>578</a:t>
          </a:r>
          <a:r>
            <a:rPr kumimoji="1" lang="ja-JP" altLang="en-US" sz="1300">
              <a:latin typeface="ＭＳ Ｐゴシック" panose="020B0600070205080204" pitchFamily="50" charset="-128"/>
              <a:ea typeface="ＭＳ Ｐゴシック" panose="020B0600070205080204" pitchFamily="50" charset="-128"/>
            </a:rPr>
            <a:t>円上回っている。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54,649
54,370
97.82
21,149,527
20,088,442
744,597
12,226,983
18,264,767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82093</xdr:rowOff>
    </xdr:from>
    <xdr:to>
      <xdr:col>24</xdr:col>
      <xdr:colOff>63500</xdr:colOff>
      <xdr:row>35</xdr:row>
      <xdr:rowOff>14427</xdr:rowOff>
    </xdr:to>
    <xdr:cxnSp macro="">
      <xdr:nvCxnSpPr>
        <xdr:cNvPr id="59" name="直線コネクタ 58"/>
        <xdr:cNvCxnSpPr/>
      </xdr:nvCxnSpPr>
      <xdr:spPr>
        <a:xfrm flipV="1">
          <a:off x="3797300" y="5911393"/>
          <a:ext cx="8382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164389</xdr:rowOff>
    </xdr:from>
    <xdr:to>
      <xdr:col>19</xdr:col>
      <xdr:colOff>177800</xdr:colOff>
      <xdr:row>35</xdr:row>
      <xdr:rowOff>14427</xdr:rowOff>
    </xdr:to>
    <xdr:cxnSp macro="">
      <xdr:nvCxnSpPr>
        <xdr:cNvPr id="62" name="直線コネクタ 61"/>
        <xdr:cNvCxnSpPr/>
      </xdr:nvCxnSpPr>
      <xdr:spPr>
        <a:xfrm>
          <a:off x="2908300" y="599368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67919</xdr:rowOff>
    </xdr:from>
    <xdr:to>
      <xdr:col>15</xdr:col>
      <xdr:colOff>50800</xdr:colOff>
      <xdr:row>34</xdr:row>
      <xdr:rowOff>164389</xdr:rowOff>
    </xdr:to>
    <xdr:cxnSp macro="">
      <xdr:nvCxnSpPr>
        <xdr:cNvPr id="65" name="直線コネクタ 64"/>
        <xdr:cNvCxnSpPr/>
      </xdr:nvCxnSpPr>
      <xdr:spPr>
        <a:xfrm>
          <a:off x="2019300" y="5897219"/>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24943</xdr:rowOff>
    </xdr:from>
    <xdr:to>
      <xdr:col>10</xdr:col>
      <xdr:colOff>114300</xdr:colOff>
      <xdr:row>34</xdr:row>
      <xdr:rowOff>67919</xdr:rowOff>
    </xdr:to>
    <xdr:cxnSp macro="">
      <xdr:nvCxnSpPr>
        <xdr:cNvPr id="68" name="直線コネクタ 67"/>
        <xdr:cNvCxnSpPr/>
      </xdr:nvCxnSpPr>
      <xdr:spPr>
        <a:xfrm>
          <a:off x="1130300" y="5682793"/>
          <a:ext cx="889000" cy="21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31293</xdr:rowOff>
    </xdr:from>
    <xdr:to>
      <xdr:col>24</xdr:col>
      <xdr:colOff>114300</xdr:colOff>
      <xdr:row>34</xdr:row>
      <xdr:rowOff>132893</xdr:rowOff>
    </xdr:to>
    <xdr:sp macro="" textlink="">
      <xdr:nvSpPr>
        <xdr:cNvPr id="78" name="楕円 77"/>
        <xdr:cNvSpPr/>
      </xdr:nvSpPr>
      <xdr:spPr>
        <a:xfrm>
          <a:off x="4584700" y="58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54170</xdr:rowOff>
    </xdr:from>
    <xdr:ext cx="469744" cy="259045"/>
    <xdr:sp macro="" textlink="">
      <xdr:nvSpPr>
        <xdr:cNvPr id="79" name="議会費該当値テキスト"/>
        <xdr:cNvSpPr txBox="1"/>
      </xdr:nvSpPr>
      <xdr:spPr>
        <a:xfrm>
          <a:off x="4686300" y="571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135077</xdr:rowOff>
    </xdr:from>
    <xdr:to>
      <xdr:col>20</xdr:col>
      <xdr:colOff>38100</xdr:colOff>
      <xdr:row>35</xdr:row>
      <xdr:rowOff>65227</xdr:rowOff>
    </xdr:to>
    <xdr:sp macro="" textlink="">
      <xdr:nvSpPr>
        <xdr:cNvPr id="80" name="楕円 79"/>
        <xdr:cNvSpPr/>
      </xdr:nvSpPr>
      <xdr:spPr>
        <a:xfrm>
          <a:off x="3746500" y="59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56354</xdr:rowOff>
    </xdr:from>
    <xdr:ext cx="469744" cy="259045"/>
    <xdr:sp macro="" textlink="">
      <xdr:nvSpPr>
        <xdr:cNvPr id="81" name="テキスト ボックス 80"/>
        <xdr:cNvSpPr txBox="1"/>
      </xdr:nvSpPr>
      <xdr:spPr>
        <a:xfrm>
          <a:off x="3562428" y="605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113589</xdr:rowOff>
    </xdr:from>
    <xdr:to>
      <xdr:col>15</xdr:col>
      <xdr:colOff>101600</xdr:colOff>
      <xdr:row>35</xdr:row>
      <xdr:rowOff>43739</xdr:rowOff>
    </xdr:to>
    <xdr:sp macro="" textlink="">
      <xdr:nvSpPr>
        <xdr:cNvPr id="82" name="楕円 81"/>
        <xdr:cNvSpPr/>
      </xdr:nvSpPr>
      <xdr:spPr>
        <a:xfrm>
          <a:off x="28575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34866</xdr:rowOff>
    </xdr:from>
    <xdr:ext cx="469744" cy="259045"/>
    <xdr:sp macro="" textlink="">
      <xdr:nvSpPr>
        <xdr:cNvPr id="83" name="テキスト ボックス 82"/>
        <xdr:cNvSpPr txBox="1"/>
      </xdr:nvSpPr>
      <xdr:spPr>
        <a:xfrm>
          <a:off x="2673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17119</xdr:rowOff>
    </xdr:from>
    <xdr:to>
      <xdr:col>10</xdr:col>
      <xdr:colOff>165100</xdr:colOff>
      <xdr:row>34</xdr:row>
      <xdr:rowOff>118719</xdr:rowOff>
    </xdr:to>
    <xdr:sp macro="" textlink="">
      <xdr:nvSpPr>
        <xdr:cNvPr id="84" name="楕円 83"/>
        <xdr:cNvSpPr/>
      </xdr:nvSpPr>
      <xdr:spPr>
        <a:xfrm>
          <a:off x="1968500" y="58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135246</xdr:rowOff>
    </xdr:from>
    <xdr:ext cx="469744" cy="259045"/>
    <xdr:sp macro="" textlink="">
      <xdr:nvSpPr>
        <xdr:cNvPr id="85" name="テキスト ボックス 84"/>
        <xdr:cNvSpPr txBox="1"/>
      </xdr:nvSpPr>
      <xdr:spPr>
        <a:xfrm>
          <a:off x="1784428" y="562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145593</xdr:rowOff>
    </xdr:from>
    <xdr:to>
      <xdr:col>6</xdr:col>
      <xdr:colOff>38100</xdr:colOff>
      <xdr:row>33</xdr:row>
      <xdr:rowOff>75743</xdr:rowOff>
    </xdr:to>
    <xdr:sp macro="" textlink="">
      <xdr:nvSpPr>
        <xdr:cNvPr id="86" name="楕円 85"/>
        <xdr:cNvSpPr/>
      </xdr:nvSpPr>
      <xdr:spPr>
        <a:xfrm>
          <a:off x="1079500" y="563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92270</xdr:rowOff>
    </xdr:from>
    <xdr:ext cx="469744" cy="259045"/>
    <xdr:sp macro="" textlink="">
      <xdr:nvSpPr>
        <xdr:cNvPr id="87" name="テキスト ボックス 86"/>
        <xdr:cNvSpPr txBox="1"/>
      </xdr:nvSpPr>
      <xdr:spPr>
        <a:xfrm>
          <a:off x="895428" y="540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52817</xdr:rowOff>
    </xdr:from>
    <xdr:to>
      <xdr:col>24</xdr:col>
      <xdr:colOff>63500</xdr:colOff>
      <xdr:row>57</xdr:row>
      <xdr:rowOff>79113</xdr:rowOff>
    </xdr:to>
    <xdr:cxnSp macro="">
      <xdr:nvCxnSpPr>
        <xdr:cNvPr id="116" name="直線コネクタ 115"/>
        <xdr:cNvCxnSpPr/>
      </xdr:nvCxnSpPr>
      <xdr:spPr>
        <a:xfrm flipV="1">
          <a:off x="3797300" y="9825467"/>
          <a:ext cx="838200" cy="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79113</xdr:rowOff>
    </xdr:from>
    <xdr:to>
      <xdr:col>19</xdr:col>
      <xdr:colOff>177800</xdr:colOff>
      <xdr:row>57</xdr:row>
      <xdr:rowOff>87587</xdr:rowOff>
    </xdr:to>
    <xdr:cxnSp macro="">
      <xdr:nvCxnSpPr>
        <xdr:cNvPr id="119" name="直線コネクタ 118"/>
        <xdr:cNvCxnSpPr/>
      </xdr:nvCxnSpPr>
      <xdr:spPr>
        <a:xfrm flipV="1">
          <a:off x="2908300" y="9851763"/>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19685</xdr:rowOff>
    </xdr:from>
    <xdr:to>
      <xdr:col>15</xdr:col>
      <xdr:colOff>50800</xdr:colOff>
      <xdr:row>57</xdr:row>
      <xdr:rowOff>87587</xdr:rowOff>
    </xdr:to>
    <xdr:cxnSp macro="">
      <xdr:nvCxnSpPr>
        <xdr:cNvPr id="122" name="直線コネクタ 121"/>
        <xdr:cNvCxnSpPr/>
      </xdr:nvCxnSpPr>
      <xdr:spPr>
        <a:xfrm>
          <a:off x="2019300" y="9792335"/>
          <a:ext cx="889000" cy="6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19685</xdr:rowOff>
    </xdr:from>
    <xdr:to>
      <xdr:col>10</xdr:col>
      <xdr:colOff>114300</xdr:colOff>
      <xdr:row>57</xdr:row>
      <xdr:rowOff>29073</xdr:rowOff>
    </xdr:to>
    <xdr:cxnSp macro="">
      <xdr:nvCxnSpPr>
        <xdr:cNvPr id="125" name="直線コネクタ 124"/>
        <xdr:cNvCxnSpPr/>
      </xdr:nvCxnSpPr>
      <xdr:spPr>
        <a:xfrm flipV="1">
          <a:off x="1130300" y="9792335"/>
          <a:ext cx="8890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2017</xdr:rowOff>
    </xdr:from>
    <xdr:to>
      <xdr:col>24</xdr:col>
      <xdr:colOff>114300</xdr:colOff>
      <xdr:row>57</xdr:row>
      <xdr:rowOff>103617</xdr:rowOff>
    </xdr:to>
    <xdr:sp macro="" textlink="">
      <xdr:nvSpPr>
        <xdr:cNvPr id="135" name="楕円 134"/>
        <xdr:cNvSpPr/>
      </xdr:nvSpPr>
      <xdr:spPr>
        <a:xfrm>
          <a:off x="4584700" y="977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88394</xdr:rowOff>
    </xdr:from>
    <xdr:ext cx="534377" cy="259045"/>
    <xdr:sp macro="" textlink="">
      <xdr:nvSpPr>
        <xdr:cNvPr id="136" name="総務費該当値テキスト"/>
        <xdr:cNvSpPr txBox="1"/>
      </xdr:nvSpPr>
      <xdr:spPr>
        <a:xfrm>
          <a:off x="4686300" y="96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28313</xdr:rowOff>
    </xdr:from>
    <xdr:to>
      <xdr:col>20</xdr:col>
      <xdr:colOff>38100</xdr:colOff>
      <xdr:row>57</xdr:row>
      <xdr:rowOff>129913</xdr:rowOff>
    </xdr:to>
    <xdr:sp macro="" textlink="">
      <xdr:nvSpPr>
        <xdr:cNvPr id="137" name="楕円 136"/>
        <xdr:cNvSpPr/>
      </xdr:nvSpPr>
      <xdr:spPr>
        <a:xfrm>
          <a:off x="3746500" y="98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121040</xdr:rowOff>
    </xdr:from>
    <xdr:ext cx="534377" cy="259045"/>
    <xdr:sp macro="" textlink="">
      <xdr:nvSpPr>
        <xdr:cNvPr id="138" name="テキスト ボックス 137"/>
        <xdr:cNvSpPr txBox="1"/>
      </xdr:nvSpPr>
      <xdr:spPr>
        <a:xfrm>
          <a:off x="3530111" y="98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36787</xdr:rowOff>
    </xdr:from>
    <xdr:to>
      <xdr:col>15</xdr:col>
      <xdr:colOff>101600</xdr:colOff>
      <xdr:row>57</xdr:row>
      <xdr:rowOff>138387</xdr:rowOff>
    </xdr:to>
    <xdr:sp macro="" textlink="">
      <xdr:nvSpPr>
        <xdr:cNvPr id="139" name="楕円 138"/>
        <xdr:cNvSpPr/>
      </xdr:nvSpPr>
      <xdr:spPr>
        <a:xfrm>
          <a:off x="2857500" y="980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129514</xdr:rowOff>
    </xdr:from>
    <xdr:ext cx="534377" cy="259045"/>
    <xdr:sp macro="" textlink="">
      <xdr:nvSpPr>
        <xdr:cNvPr id="140" name="テキスト ボックス 139"/>
        <xdr:cNvSpPr txBox="1"/>
      </xdr:nvSpPr>
      <xdr:spPr>
        <a:xfrm>
          <a:off x="2641111" y="99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140335</xdr:rowOff>
    </xdr:from>
    <xdr:to>
      <xdr:col>10</xdr:col>
      <xdr:colOff>165100</xdr:colOff>
      <xdr:row>57</xdr:row>
      <xdr:rowOff>70485</xdr:rowOff>
    </xdr:to>
    <xdr:sp macro="" textlink="">
      <xdr:nvSpPr>
        <xdr:cNvPr id="141" name="楕円 140"/>
        <xdr:cNvSpPr/>
      </xdr:nvSpPr>
      <xdr:spPr>
        <a:xfrm>
          <a:off x="1968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61612</xdr:rowOff>
    </xdr:from>
    <xdr:ext cx="534377" cy="259045"/>
    <xdr:sp macro="" textlink="">
      <xdr:nvSpPr>
        <xdr:cNvPr id="142" name="テキスト ボックス 141"/>
        <xdr:cNvSpPr txBox="1"/>
      </xdr:nvSpPr>
      <xdr:spPr>
        <a:xfrm>
          <a:off x="1752111" y="98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149723</xdr:rowOff>
    </xdr:from>
    <xdr:to>
      <xdr:col>6</xdr:col>
      <xdr:colOff>38100</xdr:colOff>
      <xdr:row>57</xdr:row>
      <xdr:rowOff>79873</xdr:rowOff>
    </xdr:to>
    <xdr:sp macro="" textlink="">
      <xdr:nvSpPr>
        <xdr:cNvPr id="143" name="楕円 142"/>
        <xdr:cNvSpPr/>
      </xdr:nvSpPr>
      <xdr:spPr>
        <a:xfrm>
          <a:off x="1079500" y="97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71000</xdr:rowOff>
    </xdr:from>
    <xdr:ext cx="534377" cy="259045"/>
    <xdr:sp macro="" textlink="">
      <xdr:nvSpPr>
        <xdr:cNvPr id="144" name="テキスト ボックス 143"/>
        <xdr:cNvSpPr txBox="1"/>
      </xdr:nvSpPr>
      <xdr:spPr>
        <a:xfrm>
          <a:off x="863111" y="98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39639</xdr:rowOff>
    </xdr:from>
    <xdr:to>
      <xdr:col>24</xdr:col>
      <xdr:colOff>62865</xdr:colOff>
      <xdr:row>77</xdr:row>
      <xdr:rowOff>211</xdr:rowOff>
    </xdr:to>
    <xdr:cxnSp macro="">
      <xdr:nvCxnSpPr>
        <xdr:cNvPr id="171" name="直線コネクタ 170"/>
        <xdr:cNvCxnSpPr/>
      </xdr:nvCxnSpPr>
      <xdr:spPr>
        <a:xfrm flipV="1">
          <a:off x="4633595" y="12041139"/>
          <a:ext cx="1270" cy="116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4038</xdr:rowOff>
    </xdr:from>
    <xdr:ext cx="599010" cy="259045"/>
    <xdr:sp macro="" textlink="">
      <xdr:nvSpPr>
        <xdr:cNvPr id="172" name="民生費最小値テキスト"/>
        <xdr:cNvSpPr txBox="1"/>
      </xdr:nvSpPr>
      <xdr:spPr>
        <a:xfrm>
          <a:off x="4686300" y="1320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211</xdr:rowOff>
    </xdr:from>
    <xdr:to>
      <xdr:col>24</xdr:col>
      <xdr:colOff>152400</xdr:colOff>
      <xdr:row>77</xdr:row>
      <xdr:rowOff>211</xdr:rowOff>
    </xdr:to>
    <xdr:cxnSp macro="">
      <xdr:nvCxnSpPr>
        <xdr:cNvPr id="173" name="直線コネクタ 172"/>
        <xdr:cNvCxnSpPr/>
      </xdr:nvCxnSpPr>
      <xdr:spPr>
        <a:xfrm>
          <a:off x="4546600" y="1320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157766</xdr:rowOff>
    </xdr:from>
    <xdr:ext cx="599010" cy="259045"/>
    <xdr:sp macro="" textlink="">
      <xdr:nvSpPr>
        <xdr:cNvPr id="174" name="民生費最大値テキスト"/>
        <xdr:cNvSpPr txBox="1"/>
      </xdr:nvSpPr>
      <xdr:spPr>
        <a:xfrm>
          <a:off x="4686300" y="1181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39639</xdr:rowOff>
    </xdr:from>
    <xdr:to>
      <xdr:col>24</xdr:col>
      <xdr:colOff>152400</xdr:colOff>
      <xdr:row>70</xdr:row>
      <xdr:rowOff>39639</xdr:rowOff>
    </xdr:to>
    <xdr:cxnSp macro="">
      <xdr:nvCxnSpPr>
        <xdr:cNvPr id="175" name="直線コネクタ 174"/>
        <xdr:cNvCxnSpPr/>
      </xdr:nvCxnSpPr>
      <xdr:spPr>
        <a:xfrm>
          <a:off x="4546600" y="1204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211</xdr:rowOff>
    </xdr:from>
    <xdr:to>
      <xdr:col>24</xdr:col>
      <xdr:colOff>63500</xdr:colOff>
      <xdr:row>77</xdr:row>
      <xdr:rowOff>64284</xdr:rowOff>
    </xdr:to>
    <xdr:cxnSp macro="">
      <xdr:nvCxnSpPr>
        <xdr:cNvPr id="176" name="直線コネクタ 175"/>
        <xdr:cNvCxnSpPr/>
      </xdr:nvCxnSpPr>
      <xdr:spPr>
        <a:xfrm flipV="1">
          <a:off x="3797300" y="13201861"/>
          <a:ext cx="838200" cy="6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54594</xdr:rowOff>
    </xdr:from>
    <xdr:ext cx="599010" cy="259045"/>
    <xdr:sp macro="" textlink="">
      <xdr:nvSpPr>
        <xdr:cNvPr id="177" name="民生費平均値テキスト"/>
        <xdr:cNvSpPr txBox="1"/>
      </xdr:nvSpPr>
      <xdr:spPr>
        <a:xfrm>
          <a:off x="4686300" y="12570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31717</xdr:rowOff>
    </xdr:from>
    <xdr:to>
      <xdr:col>24</xdr:col>
      <xdr:colOff>114300</xdr:colOff>
      <xdr:row>74</xdr:row>
      <xdr:rowOff>133317</xdr:rowOff>
    </xdr:to>
    <xdr:sp macro="" textlink="">
      <xdr:nvSpPr>
        <xdr:cNvPr id="178" name="フローチャート: 判断 177"/>
        <xdr:cNvSpPr/>
      </xdr:nvSpPr>
      <xdr:spPr>
        <a:xfrm>
          <a:off x="4584700" y="12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64284</xdr:rowOff>
    </xdr:from>
    <xdr:to>
      <xdr:col>19</xdr:col>
      <xdr:colOff>177800</xdr:colOff>
      <xdr:row>77</xdr:row>
      <xdr:rowOff>78065</xdr:rowOff>
    </xdr:to>
    <xdr:cxnSp macro="">
      <xdr:nvCxnSpPr>
        <xdr:cNvPr id="179" name="直線コネクタ 178"/>
        <xdr:cNvCxnSpPr/>
      </xdr:nvCxnSpPr>
      <xdr:spPr>
        <a:xfrm flipV="1">
          <a:off x="2908300" y="13265934"/>
          <a:ext cx="8890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91829</xdr:rowOff>
    </xdr:from>
    <xdr:to>
      <xdr:col>20</xdr:col>
      <xdr:colOff>38100</xdr:colOff>
      <xdr:row>75</xdr:row>
      <xdr:rowOff>21979</xdr:rowOff>
    </xdr:to>
    <xdr:sp macro="" textlink="">
      <xdr:nvSpPr>
        <xdr:cNvPr id="180" name="フローチャート: 判断 179"/>
        <xdr:cNvSpPr/>
      </xdr:nvSpPr>
      <xdr:spPr>
        <a:xfrm>
          <a:off x="3746500" y="1277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38506</xdr:rowOff>
    </xdr:from>
    <xdr:ext cx="599010" cy="259045"/>
    <xdr:sp macro="" textlink="">
      <xdr:nvSpPr>
        <xdr:cNvPr id="181" name="テキスト ボックス 180"/>
        <xdr:cNvSpPr txBox="1"/>
      </xdr:nvSpPr>
      <xdr:spPr>
        <a:xfrm>
          <a:off x="3497795" y="1255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78065</xdr:rowOff>
    </xdr:from>
    <xdr:to>
      <xdr:col>15</xdr:col>
      <xdr:colOff>50800</xdr:colOff>
      <xdr:row>77</xdr:row>
      <xdr:rowOff>125603</xdr:rowOff>
    </xdr:to>
    <xdr:cxnSp macro="">
      <xdr:nvCxnSpPr>
        <xdr:cNvPr id="182" name="直線コネクタ 181"/>
        <xdr:cNvCxnSpPr/>
      </xdr:nvCxnSpPr>
      <xdr:spPr>
        <a:xfrm flipV="1">
          <a:off x="2019300" y="13279715"/>
          <a:ext cx="889000" cy="4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90849</xdr:rowOff>
    </xdr:from>
    <xdr:to>
      <xdr:col>15</xdr:col>
      <xdr:colOff>101600</xdr:colOff>
      <xdr:row>75</xdr:row>
      <xdr:rowOff>20999</xdr:rowOff>
    </xdr:to>
    <xdr:sp macro="" textlink="">
      <xdr:nvSpPr>
        <xdr:cNvPr id="183" name="フローチャート: 判断 182"/>
        <xdr:cNvSpPr/>
      </xdr:nvSpPr>
      <xdr:spPr>
        <a:xfrm>
          <a:off x="2857500" y="1277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37526</xdr:rowOff>
    </xdr:from>
    <xdr:ext cx="599010" cy="259045"/>
    <xdr:sp macro="" textlink="">
      <xdr:nvSpPr>
        <xdr:cNvPr id="184" name="テキスト ボックス 183"/>
        <xdr:cNvSpPr txBox="1"/>
      </xdr:nvSpPr>
      <xdr:spPr>
        <a:xfrm>
          <a:off x="2608795" y="1255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125603</xdr:rowOff>
    </xdr:from>
    <xdr:to>
      <xdr:col>10</xdr:col>
      <xdr:colOff>114300</xdr:colOff>
      <xdr:row>78</xdr:row>
      <xdr:rowOff>39508</xdr:rowOff>
    </xdr:to>
    <xdr:cxnSp macro="">
      <xdr:nvCxnSpPr>
        <xdr:cNvPr id="185" name="直線コネクタ 184"/>
        <xdr:cNvCxnSpPr/>
      </xdr:nvCxnSpPr>
      <xdr:spPr>
        <a:xfrm flipV="1">
          <a:off x="1130300" y="13327253"/>
          <a:ext cx="889000" cy="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129101</xdr:rowOff>
    </xdr:from>
    <xdr:to>
      <xdr:col>10</xdr:col>
      <xdr:colOff>165100</xdr:colOff>
      <xdr:row>75</xdr:row>
      <xdr:rowOff>59251</xdr:rowOff>
    </xdr:to>
    <xdr:sp macro="" textlink="">
      <xdr:nvSpPr>
        <xdr:cNvPr id="186" name="フローチャート: 判断 185"/>
        <xdr:cNvSpPr/>
      </xdr:nvSpPr>
      <xdr:spPr>
        <a:xfrm>
          <a:off x="1968500" y="128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75778</xdr:rowOff>
    </xdr:from>
    <xdr:ext cx="599010" cy="259045"/>
    <xdr:sp macro="" textlink="">
      <xdr:nvSpPr>
        <xdr:cNvPr id="187" name="テキスト ボックス 186"/>
        <xdr:cNvSpPr txBox="1"/>
      </xdr:nvSpPr>
      <xdr:spPr>
        <a:xfrm>
          <a:off x="1719795" y="1259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55687</xdr:rowOff>
    </xdr:from>
    <xdr:to>
      <xdr:col>6</xdr:col>
      <xdr:colOff>38100</xdr:colOff>
      <xdr:row>74</xdr:row>
      <xdr:rowOff>157287</xdr:rowOff>
    </xdr:to>
    <xdr:sp macro="" textlink="">
      <xdr:nvSpPr>
        <xdr:cNvPr id="188" name="フローチャート: 判断 187"/>
        <xdr:cNvSpPr/>
      </xdr:nvSpPr>
      <xdr:spPr>
        <a:xfrm>
          <a:off x="1079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2364</xdr:rowOff>
    </xdr:from>
    <xdr:ext cx="599010" cy="259045"/>
    <xdr:sp macro="" textlink="">
      <xdr:nvSpPr>
        <xdr:cNvPr id="189" name="テキスト ボックス 188"/>
        <xdr:cNvSpPr txBox="1"/>
      </xdr:nvSpPr>
      <xdr:spPr>
        <a:xfrm>
          <a:off x="830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120861</xdr:rowOff>
    </xdr:from>
    <xdr:to>
      <xdr:col>24</xdr:col>
      <xdr:colOff>114300</xdr:colOff>
      <xdr:row>77</xdr:row>
      <xdr:rowOff>51011</xdr:rowOff>
    </xdr:to>
    <xdr:sp macro="" textlink="">
      <xdr:nvSpPr>
        <xdr:cNvPr id="195" name="楕円 194"/>
        <xdr:cNvSpPr/>
      </xdr:nvSpPr>
      <xdr:spPr>
        <a:xfrm>
          <a:off x="4584700" y="1315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35788</xdr:rowOff>
    </xdr:from>
    <xdr:ext cx="599010" cy="259045"/>
    <xdr:sp macro="" textlink="">
      <xdr:nvSpPr>
        <xdr:cNvPr id="196" name="民生費該当値テキスト"/>
        <xdr:cNvSpPr txBox="1"/>
      </xdr:nvSpPr>
      <xdr:spPr>
        <a:xfrm>
          <a:off x="4686300" y="1306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13484</xdr:rowOff>
    </xdr:from>
    <xdr:to>
      <xdr:col>20</xdr:col>
      <xdr:colOff>38100</xdr:colOff>
      <xdr:row>77</xdr:row>
      <xdr:rowOff>115084</xdr:rowOff>
    </xdr:to>
    <xdr:sp macro="" textlink="">
      <xdr:nvSpPr>
        <xdr:cNvPr id="197" name="楕円 196"/>
        <xdr:cNvSpPr/>
      </xdr:nvSpPr>
      <xdr:spPr>
        <a:xfrm>
          <a:off x="3746500" y="1321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106211</xdr:rowOff>
    </xdr:from>
    <xdr:ext cx="599010" cy="259045"/>
    <xdr:sp macro="" textlink="">
      <xdr:nvSpPr>
        <xdr:cNvPr id="198" name="テキスト ボックス 197"/>
        <xdr:cNvSpPr txBox="1"/>
      </xdr:nvSpPr>
      <xdr:spPr>
        <a:xfrm>
          <a:off x="3497795" y="1330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27265</xdr:rowOff>
    </xdr:from>
    <xdr:to>
      <xdr:col>15</xdr:col>
      <xdr:colOff>101600</xdr:colOff>
      <xdr:row>77</xdr:row>
      <xdr:rowOff>128865</xdr:rowOff>
    </xdr:to>
    <xdr:sp macro="" textlink="">
      <xdr:nvSpPr>
        <xdr:cNvPr id="199" name="楕円 198"/>
        <xdr:cNvSpPr/>
      </xdr:nvSpPr>
      <xdr:spPr>
        <a:xfrm>
          <a:off x="2857500" y="132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119992</xdr:rowOff>
    </xdr:from>
    <xdr:ext cx="599010" cy="259045"/>
    <xdr:sp macro="" textlink="">
      <xdr:nvSpPr>
        <xdr:cNvPr id="200" name="テキスト ボックス 199"/>
        <xdr:cNvSpPr txBox="1"/>
      </xdr:nvSpPr>
      <xdr:spPr>
        <a:xfrm>
          <a:off x="2608795" y="1332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74803</xdr:rowOff>
    </xdr:from>
    <xdr:to>
      <xdr:col>10</xdr:col>
      <xdr:colOff>165100</xdr:colOff>
      <xdr:row>78</xdr:row>
      <xdr:rowOff>4953</xdr:rowOff>
    </xdr:to>
    <xdr:sp macro="" textlink="">
      <xdr:nvSpPr>
        <xdr:cNvPr id="201" name="楕円 200"/>
        <xdr:cNvSpPr/>
      </xdr:nvSpPr>
      <xdr:spPr>
        <a:xfrm>
          <a:off x="1968500" y="132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167530</xdr:rowOff>
    </xdr:from>
    <xdr:ext cx="599010" cy="259045"/>
    <xdr:sp macro="" textlink="">
      <xdr:nvSpPr>
        <xdr:cNvPr id="202" name="テキスト ボックス 201"/>
        <xdr:cNvSpPr txBox="1"/>
      </xdr:nvSpPr>
      <xdr:spPr>
        <a:xfrm>
          <a:off x="1719795" y="1336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160158</xdr:rowOff>
    </xdr:from>
    <xdr:to>
      <xdr:col>6</xdr:col>
      <xdr:colOff>38100</xdr:colOff>
      <xdr:row>78</xdr:row>
      <xdr:rowOff>90308</xdr:rowOff>
    </xdr:to>
    <xdr:sp macro="" textlink="">
      <xdr:nvSpPr>
        <xdr:cNvPr id="203" name="楕円 202"/>
        <xdr:cNvSpPr/>
      </xdr:nvSpPr>
      <xdr:spPr>
        <a:xfrm>
          <a:off x="1079500" y="133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81435</xdr:rowOff>
    </xdr:from>
    <xdr:ext cx="599010" cy="259045"/>
    <xdr:sp macro="" textlink="">
      <xdr:nvSpPr>
        <xdr:cNvPr id="204" name="テキスト ボックス 203"/>
        <xdr:cNvSpPr txBox="1"/>
      </xdr:nvSpPr>
      <xdr:spPr>
        <a:xfrm>
          <a:off x="830795" y="1345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8" name="直線コネクタ 227"/>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9"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30" name="直線コネクタ 229"/>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31"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2" name="直線コネクタ 231"/>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113207</xdr:rowOff>
    </xdr:from>
    <xdr:to>
      <xdr:col>24</xdr:col>
      <xdr:colOff>63500</xdr:colOff>
      <xdr:row>97</xdr:row>
      <xdr:rowOff>124116</xdr:rowOff>
    </xdr:to>
    <xdr:cxnSp macro="">
      <xdr:nvCxnSpPr>
        <xdr:cNvPr id="233" name="直線コネクタ 232"/>
        <xdr:cNvCxnSpPr/>
      </xdr:nvCxnSpPr>
      <xdr:spPr>
        <a:xfrm flipV="1">
          <a:off x="3797300" y="16743857"/>
          <a:ext cx="8382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4"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5" name="フローチャート: 判断 234"/>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124116</xdr:rowOff>
    </xdr:from>
    <xdr:to>
      <xdr:col>19</xdr:col>
      <xdr:colOff>177800</xdr:colOff>
      <xdr:row>97</xdr:row>
      <xdr:rowOff>125006</xdr:rowOff>
    </xdr:to>
    <xdr:cxnSp macro="">
      <xdr:nvCxnSpPr>
        <xdr:cNvPr id="236" name="直線コネクタ 235"/>
        <xdr:cNvCxnSpPr/>
      </xdr:nvCxnSpPr>
      <xdr:spPr>
        <a:xfrm flipV="1">
          <a:off x="2908300" y="16754766"/>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7" name="フローチャート: 判断 236"/>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8" name="テキスト ボックス 237"/>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125006</xdr:rowOff>
    </xdr:from>
    <xdr:to>
      <xdr:col>15</xdr:col>
      <xdr:colOff>50800</xdr:colOff>
      <xdr:row>97</xdr:row>
      <xdr:rowOff>132766</xdr:rowOff>
    </xdr:to>
    <xdr:cxnSp macro="">
      <xdr:nvCxnSpPr>
        <xdr:cNvPr id="239" name="直線コネクタ 238"/>
        <xdr:cNvCxnSpPr/>
      </xdr:nvCxnSpPr>
      <xdr:spPr>
        <a:xfrm flipV="1">
          <a:off x="2019300" y="16755656"/>
          <a:ext cx="889000" cy="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40" name="フローチャート: 判断 239"/>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41" name="テキスト ボックス 240"/>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107074</xdr:rowOff>
    </xdr:from>
    <xdr:to>
      <xdr:col>10</xdr:col>
      <xdr:colOff>114300</xdr:colOff>
      <xdr:row>97</xdr:row>
      <xdr:rowOff>132766</xdr:rowOff>
    </xdr:to>
    <xdr:cxnSp macro="">
      <xdr:nvCxnSpPr>
        <xdr:cNvPr id="242" name="直線コネクタ 241"/>
        <xdr:cNvCxnSpPr/>
      </xdr:nvCxnSpPr>
      <xdr:spPr>
        <a:xfrm>
          <a:off x="1130300" y="16737724"/>
          <a:ext cx="889000" cy="2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3" name="フローチャート: 判断 242"/>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4" name="テキスト ボックス 243"/>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5" name="フローチャート: 判断 244"/>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6" name="テキスト ボックス 245"/>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62407</xdr:rowOff>
    </xdr:from>
    <xdr:to>
      <xdr:col>24</xdr:col>
      <xdr:colOff>114300</xdr:colOff>
      <xdr:row>97</xdr:row>
      <xdr:rowOff>164007</xdr:rowOff>
    </xdr:to>
    <xdr:sp macro="" textlink="">
      <xdr:nvSpPr>
        <xdr:cNvPr id="252" name="楕円 251"/>
        <xdr:cNvSpPr/>
      </xdr:nvSpPr>
      <xdr:spPr>
        <a:xfrm>
          <a:off x="4584700" y="166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148784</xdr:rowOff>
    </xdr:from>
    <xdr:ext cx="534377" cy="259045"/>
    <xdr:sp macro="" textlink="">
      <xdr:nvSpPr>
        <xdr:cNvPr id="253" name="衛生費該当値テキスト"/>
        <xdr:cNvSpPr txBox="1"/>
      </xdr:nvSpPr>
      <xdr:spPr>
        <a:xfrm>
          <a:off x="4686300" y="166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73316</xdr:rowOff>
    </xdr:from>
    <xdr:to>
      <xdr:col>20</xdr:col>
      <xdr:colOff>38100</xdr:colOff>
      <xdr:row>98</xdr:row>
      <xdr:rowOff>3466</xdr:rowOff>
    </xdr:to>
    <xdr:sp macro="" textlink="">
      <xdr:nvSpPr>
        <xdr:cNvPr id="254" name="楕円 253"/>
        <xdr:cNvSpPr/>
      </xdr:nvSpPr>
      <xdr:spPr>
        <a:xfrm>
          <a:off x="3746500" y="1670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166043</xdr:rowOff>
    </xdr:from>
    <xdr:ext cx="534377" cy="259045"/>
    <xdr:sp macro="" textlink="">
      <xdr:nvSpPr>
        <xdr:cNvPr id="255" name="テキスト ボックス 254"/>
        <xdr:cNvSpPr txBox="1"/>
      </xdr:nvSpPr>
      <xdr:spPr>
        <a:xfrm>
          <a:off x="3530111" y="167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74206</xdr:rowOff>
    </xdr:from>
    <xdr:to>
      <xdr:col>15</xdr:col>
      <xdr:colOff>101600</xdr:colOff>
      <xdr:row>98</xdr:row>
      <xdr:rowOff>4356</xdr:rowOff>
    </xdr:to>
    <xdr:sp macro="" textlink="">
      <xdr:nvSpPr>
        <xdr:cNvPr id="256" name="楕円 255"/>
        <xdr:cNvSpPr/>
      </xdr:nvSpPr>
      <xdr:spPr>
        <a:xfrm>
          <a:off x="2857500" y="1670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166933</xdr:rowOff>
    </xdr:from>
    <xdr:ext cx="534377" cy="259045"/>
    <xdr:sp macro="" textlink="">
      <xdr:nvSpPr>
        <xdr:cNvPr id="257" name="テキスト ボックス 256"/>
        <xdr:cNvSpPr txBox="1"/>
      </xdr:nvSpPr>
      <xdr:spPr>
        <a:xfrm>
          <a:off x="2641111" y="1679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81966</xdr:rowOff>
    </xdr:from>
    <xdr:to>
      <xdr:col>10</xdr:col>
      <xdr:colOff>165100</xdr:colOff>
      <xdr:row>98</xdr:row>
      <xdr:rowOff>12116</xdr:rowOff>
    </xdr:to>
    <xdr:sp macro="" textlink="">
      <xdr:nvSpPr>
        <xdr:cNvPr id="258" name="楕円 257"/>
        <xdr:cNvSpPr/>
      </xdr:nvSpPr>
      <xdr:spPr>
        <a:xfrm>
          <a:off x="1968500" y="167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3243</xdr:rowOff>
    </xdr:from>
    <xdr:ext cx="534377" cy="259045"/>
    <xdr:sp macro="" textlink="">
      <xdr:nvSpPr>
        <xdr:cNvPr id="259" name="テキスト ボックス 258"/>
        <xdr:cNvSpPr txBox="1"/>
      </xdr:nvSpPr>
      <xdr:spPr>
        <a:xfrm>
          <a:off x="1752111" y="168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56274</xdr:rowOff>
    </xdr:from>
    <xdr:to>
      <xdr:col>6</xdr:col>
      <xdr:colOff>38100</xdr:colOff>
      <xdr:row>97</xdr:row>
      <xdr:rowOff>157874</xdr:rowOff>
    </xdr:to>
    <xdr:sp macro="" textlink="">
      <xdr:nvSpPr>
        <xdr:cNvPr id="260" name="楕円 259"/>
        <xdr:cNvSpPr/>
      </xdr:nvSpPr>
      <xdr:spPr>
        <a:xfrm>
          <a:off x="1079500" y="166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149001</xdr:rowOff>
    </xdr:from>
    <xdr:ext cx="534377" cy="259045"/>
    <xdr:sp macro="" textlink="">
      <xdr:nvSpPr>
        <xdr:cNvPr id="261" name="テキスト ボックス 260"/>
        <xdr:cNvSpPr txBox="1"/>
      </xdr:nvSpPr>
      <xdr:spPr>
        <a:xfrm>
          <a:off x="863111" y="167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5" name="直線コネクタ 284"/>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8"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9" name="直線コネクタ 288"/>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170561</xdr:rowOff>
    </xdr:from>
    <xdr:to>
      <xdr:col>55</xdr:col>
      <xdr:colOff>0</xdr:colOff>
      <xdr:row>38</xdr:row>
      <xdr:rowOff>170942</xdr:rowOff>
    </xdr:to>
    <xdr:cxnSp macro="">
      <xdr:nvCxnSpPr>
        <xdr:cNvPr id="290" name="直線コネクタ 289"/>
        <xdr:cNvCxnSpPr/>
      </xdr:nvCxnSpPr>
      <xdr:spPr>
        <a:xfrm flipV="1">
          <a:off x="9639300" y="668566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91"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2" name="フローチャート: 判断 291"/>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159512</xdr:rowOff>
    </xdr:from>
    <xdr:to>
      <xdr:col>50</xdr:col>
      <xdr:colOff>114300</xdr:colOff>
      <xdr:row>38</xdr:row>
      <xdr:rowOff>170942</xdr:rowOff>
    </xdr:to>
    <xdr:cxnSp macro="">
      <xdr:nvCxnSpPr>
        <xdr:cNvPr id="293" name="直線コネクタ 292"/>
        <xdr:cNvCxnSpPr/>
      </xdr:nvCxnSpPr>
      <xdr:spPr>
        <a:xfrm>
          <a:off x="8750300" y="66746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4" name="フローチャート: 判断 293"/>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5" name="テキスト ボックス 294"/>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159512</xdr:rowOff>
    </xdr:from>
    <xdr:to>
      <xdr:col>45</xdr:col>
      <xdr:colOff>177800</xdr:colOff>
      <xdr:row>38</xdr:row>
      <xdr:rowOff>161798</xdr:rowOff>
    </xdr:to>
    <xdr:cxnSp macro="">
      <xdr:nvCxnSpPr>
        <xdr:cNvPr id="296" name="直線コネクタ 295"/>
        <xdr:cNvCxnSpPr/>
      </xdr:nvCxnSpPr>
      <xdr:spPr>
        <a:xfrm flipV="1">
          <a:off x="7861300" y="66746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7" name="フローチャート: 判断 296"/>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8" name="テキスト ボックス 297"/>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87122</xdr:rowOff>
    </xdr:from>
    <xdr:to>
      <xdr:col>41</xdr:col>
      <xdr:colOff>50800</xdr:colOff>
      <xdr:row>38</xdr:row>
      <xdr:rowOff>161798</xdr:rowOff>
    </xdr:to>
    <xdr:cxnSp macro="">
      <xdr:nvCxnSpPr>
        <xdr:cNvPr id="299" name="直線コネクタ 298"/>
        <xdr:cNvCxnSpPr/>
      </xdr:nvCxnSpPr>
      <xdr:spPr>
        <a:xfrm>
          <a:off x="6972300" y="6602222"/>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300" name="フローチャート: 判断 299"/>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301" name="テキスト ボックス 300"/>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2" name="フローチャート: 判断 301"/>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3" name="テキスト ボックス 302"/>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119761</xdr:rowOff>
    </xdr:from>
    <xdr:to>
      <xdr:col>55</xdr:col>
      <xdr:colOff>50800</xdr:colOff>
      <xdr:row>39</xdr:row>
      <xdr:rowOff>49911</xdr:rowOff>
    </xdr:to>
    <xdr:sp macro="" textlink="">
      <xdr:nvSpPr>
        <xdr:cNvPr id="309" name="楕円 308"/>
        <xdr:cNvSpPr/>
      </xdr:nvSpPr>
      <xdr:spPr>
        <a:xfrm>
          <a:off x="104267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34688</xdr:rowOff>
    </xdr:from>
    <xdr:ext cx="378565" cy="259045"/>
    <xdr:sp macro="" textlink="">
      <xdr:nvSpPr>
        <xdr:cNvPr id="310" name="労働費該当値テキスト"/>
        <xdr:cNvSpPr txBox="1"/>
      </xdr:nvSpPr>
      <xdr:spPr>
        <a:xfrm>
          <a:off x="10528300" y="654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120142</xdr:rowOff>
    </xdr:from>
    <xdr:to>
      <xdr:col>50</xdr:col>
      <xdr:colOff>165100</xdr:colOff>
      <xdr:row>39</xdr:row>
      <xdr:rowOff>50292</xdr:rowOff>
    </xdr:to>
    <xdr:sp macro="" textlink="">
      <xdr:nvSpPr>
        <xdr:cNvPr id="311" name="楕円 310"/>
        <xdr:cNvSpPr/>
      </xdr:nvSpPr>
      <xdr:spPr>
        <a:xfrm>
          <a:off x="95885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41419</xdr:rowOff>
    </xdr:from>
    <xdr:ext cx="378565" cy="259045"/>
    <xdr:sp macro="" textlink="">
      <xdr:nvSpPr>
        <xdr:cNvPr id="312" name="テキスト ボックス 311"/>
        <xdr:cNvSpPr txBox="1"/>
      </xdr:nvSpPr>
      <xdr:spPr>
        <a:xfrm>
          <a:off x="9450017" y="672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108712</xdr:rowOff>
    </xdr:from>
    <xdr:to>
      <xdr:col>46</xdr:col>
      <xdr:colOff>38100</xdr:colOff>
      <xdr:row>39</xdr:row>
      <xdr:rowOff>38862</xdr:rowOff>
    </xdr:to>
    <xdr:sp macro="" textlink="">
      <xdr:nvSpPr>
        <xdr:cNvPr id="313" name="楕円 312"/>
        <xdr:cNvSpPr/>
      </xdr:nvSpPr>
      <xdr:spPr>
        <a:xfrm>
          <a:off x="8699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29989</xdr:rowOff>
    </xdr:from>
    <xdr:ext cx="378565" cy="259045"/>
    <xdr:sp macro="" textlink="">
      <xdr:nvSpPr>
        <xdr:cNvPr id="314" name="テキスト ボックス 313"/>
        <xdr:cNvSpPr txBox="1"/>
      </xdr:nvSpPr>
      <xdr:spPr>
        <a:xfrm>
          <a:off x="8561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110998</xdr:rowOff>
    </xdr:from>
    <xdr:to>
      <xdr:col>41</xdr:col>
      <xdr:colOff>101600</xdr:colOff>
      <xdr:row>39</xdr:row>
      <xdr:rowOff>41148</xdr:rowOff>
    </xdr:to>
    <xdr:sp macro="" textlink="">
      <xdr:nvSpPr>
        <xdr:cNvPr id="315" name="楕円 314"/>
        <xdr:cNvSpPr/>
      </xdr:nvSpPr>
      <xdr:spPr>
        <a:xfrm>
          <a:off x="78105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32275</xdr:rowOff>
    </xdr:from>
    <xdr:ext cx="378565" cy="259045"/>
    <xdr:sp macro="" textlink="">
      <xdr:nvSpPr>
        <xdr:cNvPr id="316" name="テキスト ボックス 315"/>
        <xdr:cNvSpPr txBox="1"/>
      </xdr:nvSpPr>
      <xdr:spPr>
        <a:xfrm>
          <a:off x="7672017" y="671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36322</xdr:rowOff>
    </xdr:from>
    <xdr:to>
      <xdr:col>36</xdr:col>
      <xdr:colOff>165100</xdr:colOff>
      <xdr:row>38</xdr:row>
      <xdr:rowOff>137922</xdr:rowOff>
    </xdr:to>
    <xdr:sp macro="" textlink="">
      <xdr:nvSpPr>
        <xdr:cNvPr id="317" name="楕円 316"/>
        <xdr:cNvSpPr/>
      </xdr:nvSpPr>
      <xdr:spPr>
        <a:xfrm>
          <a:off x="6921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129049</xdr:rowOff>
    </xdr:from>
    <xdr:ext cx="378565" cy="259045"/>
    <xdr:sp macro="" textlink="">
      <xdr:nvSpPr>
        <xdr:cNvPr id="318" name="テキスト ボックス 317"/>
        <xdr:cNvSpPr txBox="1"/>
      </xdr:nvSpPr>
      <xdr:spPr>
        <a:xfrm>
          <a:off x="6783017" y="664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2" name="直線コネクタ 341"/>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3"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4" name="直線コネクタ 343"/>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5"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6" name="直線コネクタ 345"/>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105772</xdr:rowOff>
    </xdr:from>
    <xdr:to>
      <xdr:col>55</xdr:col>
      <xdr:colOff>0</xdr:colOff>
      <xdr:row>57</xdr:row>
      <xdr:rowOff>137223</xdr:rowOff>
    </xdr:to>
    <xdr:cxnSp macro="">
      <xdr:nvCxnSpPr>
        <xdr:cNvPr id="347" name="直線コネクタ 346"/>
        <xdr:cNvCxnSpPr/>
      </xdr:nvCxnSpPr>
      <xdr:spPr>
        <a:xfrm>
          <a:off x="9639300" y="9878422"/>
          <a:ext cx="8382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8"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9" name="フローチャート: 判断 348"/>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96933</xdr:rowOff>
    </xdr:from>
    <xdr:to>
      <xdr:col>50</xdr:col>
      <xdr:colOff>114300</xdr:colOff>
      <xdr:row>57</xdr:row>
      <xdr:rowOff>105772</xdr:rowOff>
    </xdr:to>
    <xdr:cxnSp macro="">
      <xdr:nvCxnSpPr>
        <xdr:cNvPr id="350" name="直線コネクタ 349"/>
        <xdr:cNvCxnSpPr/>
      </xdr:nvCxnSpPr>
      <xdr:spPr>
        <a:xfrm>
          <a:off x="8750300" y="9869583"/>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51" name="フローチャート: 判断 350"/>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2" name="テキスト ボックス 351"/>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96933</xdr:rowOff>
    </xdr:from>
    <xdr:to>
      <xdr:col>45</xdr:col>
      <xdr:colOff>177800</xdr:colOff>
      <xdr:row>57</xdr:row>
      <xdr:rowOff>118269</xdr:rowOff>
    </xdr:to>
    <xdr:cxnSp macro="">
      <xdr:nvCxnSpPr>
        <xdr:cNvPr id="353" name="直線コネクタ 352"/>
        <xdr:cNvCxnSpPr/>
      </xdr:nvCxnSpPr>
      <xdr:spPr>
        <a:xfrm flipV="1">
          <a:off x="7861300" y="9869583"/>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4" name="フローチャート: 判断 353"/>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5" name="テキスト ボックス 354"/>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118269</xdr:rowOff>
    </xdr:from>
    <xdr:to>
      <xdr:col>41</xdr:col>
      <xdr:colOff>50800</xdr:colOff>
      <xdr:row>57</xdr:row>
      <xdr:rowOff>130308</xdr:rowOff>
    </xdr:to>
    <xdr:cxnSp macro="">
      <xdr:nvCxnSpPr>
        <xdr:cNvPr id="356" name="直線コネクタ 355"/>
        <xdr:cNvCxnSpPr/>
      </xdr:nvCxnSpPr>
      <xdr:spPr>
        <a:xfrm flipV="1">
          <a:off x="6972300" y="9890919"/>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7" name="フローチャート: 判断 356"/>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8" name="テキスト ボックス 357"/>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9" name="フローチャート: 判断 358"/>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60" name="テキスト ボックス 359"/>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86423</xdr:rowOff>
    </xdr:from>
    <xdr:to>
      <xdr:col>55</xdr:col>
      <xdr:colOff>50800</xdr:colOff>
      <xdr:row>58</xdr:row>
      <xdr:rowOff>16573</xdr:rowOff>
    </xdr:to>
    <xdr:sp macro="" textlink="">
      <xdr:nvSpPr>
        <xdr:cNvPr id="366" name="楕円 365"/>
        <xdr:cNvSpPr/>
      </xdr:nvSpPr>
      <xdr:spPr>
        <a:xfrm>
          <a:off x="10426700" y="98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64850</xdr:rowOff>
    </xdr:from>
    <xdr:ext cx="534377" cy="259045"/>
    <xdr:sp macro="" textlink="">
      <xdr:nvSpPr>
        <xdr:cNvPr id="367" name="農林水産業費該当値テキスト"/>
        <xdr:cNvSpPr txBox="1"/>
      </xdr:nvSpPr>
      <xdr:spPr>
        <a:xfrm>
          <a:off x="10528300" y="98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54972</xdr:rowOff>
    </xdr:from>
    <xdr:to>
      <xdr:col>50</xdr:col>
      <xdr:colOff>165100</xdr:colOff>
      <xdr:row>57</xdr:row>
      <xdr:rowOff>156572</xdr:rowOff>
    </xdr:to>
    <xdr:sp macro="" textlink="">
      <xdr:nvSpPr>
        <xdr:cNvPr id="368" name="楕円 367"/>
        <xdr:cNvSpPr/>
      </xdr:nvSpPr>
      <xdr:spPr>
        <a:xfrm>
          <a:off x="9588500" y="98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147699</xdr:rowOff>
    </xdr:from>
    <xdr:ext cx="534377" cy="259045"/>
    <xdr:sp macro="" textlink="">
      <xdr:nvSpPr>
        <xdr:cNvPr id="369" name="テキスト ボックス 368"/>
        <xdr:cNvSpPr txBox="1"/>
      </xdr:nvSpPr>
      <xdr:spPr>
        <a:xfrm>
          <a:off x="9372111" y="992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46133</xdr:rowOff>
    </xdr:from>
    <xdr:to>
      <xdr:col>46</xdr:col>
      <xdr:colOff>38100</xdr:colOff>
      <xdr:row>57</xdr:row>
      <xdr:rowOff>147733</xdr:rowOff>
    </xdr:to>
    <xdr:sp macro="" textlink="">
      <xdr:nvSpPr>
        <xdr:cNvPr id="370" name="楕円 369"/>
        <xdr:cNvSpPr/>
      </xdr:nvSpPr>
      <xdr:spPr>
        <a:xfrm>
          <a:off x="8699500" y="98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138860</xdr:rowOff>
    </xdr:from>
    <xdr:ext cx="534377" cy="259045"/>
    <xdr:sp macro="" textlink="">
      <xdr:nvSpPr>
        <xdr:cNvPr id="371" name="テキスト ボックス 370"/>
        <xdr:cNvSpPr txBox="1"/>
      </xdr:nvSpPr>
      <xdr:spPr>
        <a:xfrm>
          <a:off x="8483111" y="99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67469</xdr:rowOff>
    </xdr:from>
    <xdr:to>
      <xdr:col>41</xdr:col>
      <xdr:colOff>101600</xdr:colOff>
      <xdr:row>57</xdr:row>
      <xdr:rowOff>169069</xdr:rowOff>
    </xdr:to>
    <xdr:sp macro="" textlink="">
      <xdr:nvSpPr>
        <xdr:cNvPr id="372" name="楕円 371"/>
        <xdr:cNvSpPr/>
      </xdr:nvSpPr>
      <xdr:spPr>
        <a:xfrm>
          <a:off x="7810500" y="98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160196</xdr:rowOff>
    </xdr:from>
    <xdr:ext cx="534377" cy="259045"/>
    <xdr:sp macro="" textlink="">
      <xdr:nvSpPr>
        <xdr:cNvPr id="373" name="テキスト ボックス 372"/>
        <xdr:cNvSpPr txBox="1"/>
      </xdr:nvSpPr>
      <xdr:spPr>
        <a:xfrm>
          <a:off x="7594111" y="993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79508</xdr:rowOff>
    </xdr:from>
    <xdr:to>
      <xdr:col>36</xdr:col>
      <xdr:colOff>165100</xdr:colOff>
      <xdr:row>58</xdr:row>
      <xdr:rowOff>9658</xdr:rowOff>
    </xdr:to>
    <xdr:sp macro="" textlink="">
      <xdr:nvSpPr>
        <xdr:cNvPr id="374" name="楕円 373"/>
        <xdr:cNvSpPr/>
      </xdr:nvSpPr>
      <xdr:spPr>
        <a:xfrm>
          <a:off x="6921500" y="9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785</xdr:rowOff>
    </xdr:from>
    <xdr:ext cx="534377" cy="259045"/>
    <xdr:sp macro="" textlink="">
      <xdr:nvSpPr>
        <xdr:cNvPr id="375" name="テキスト ボックス 374"/>
        <xdr:cNvSpPr txBox="1"/>
      </xdr:nvSpPr>
      <xdr:spPr>
        <a:xfrm>
          <a:off x="6705111" y="99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9" name="直線コネクタ 398"/>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400"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401" name="直線コネクタ 400"/>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2"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3" name="直線コネクタ 402"/>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41821</xdr:rowOff>
    </xdr:from>
    <xdr:to>
      <xdr:col>55</xdr:col>
      <xdr:colOff>0</xdr:colOff>
      <xdr:row>78</xdr:row>
      <xdr:rowOff>69062</xdr:rowOff>
    </xdr:to>
    <xdr:cxnSp macro="">
      <xdr:nvCxnSpPr>
        <xdr:cNvPr id="404" name="直線コネクタ 403"/>
        <xdr:cNvCxnSpPr/>
      </xdr:nvCxnSpPr>
      <xdr:spPr>
        <a:xfrm>
          <a:off x="9639300" y="13414921"/>
          <a:ext cx="8382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5"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6" name="フローチャート: 判断 405"/>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64300</xdr:rowOff>
    </xdr:from>
    <xdr:to>
      <xdr:col>50</xdr:col>
      <xdr:colOff>114300</xdr:colOff>
      <xdr:row>78</xdr:row>
      <xdr:rowOff>41821</xdr:rowOff>
    </xdr:to>
    <xdr:cxnSp macro="">
      <xdr:nvCxnSpPr>
        <xdr:cNvPr id="407" name="直線コネクタ 406"/>
        <xdr:cNvCxnSpPr/>
      </xdr:nvCxnSpPr>
      <xdr:spPr>
        <a:xfrm>
          <a:off x="8750300" y="13265950"/>
          <a:ext cx="8890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8" name="フローチャート: 判断 407"/>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9" name="テキスト ボックス 408"/>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64300</xdr:rowOff>
    </xdr:from>
    <xdr:to>
      <xdr:col>45</xdr:col>
      <xdr:colOff>177800</xdr:colOff>
      <xdr:row>78</xdr:row>
      <xdr:rowOff>88112</xdr:rowOff>
    </xdr:to>
    <xdr:cxnSp macro="">
      <xdr:nvCxnSpPr>
        <xdr:cNvPr id="410" name="直線コネクタ 409"/>
        <xdr:cNvCxnSpPr/>
      </xdr:nvCxnSpPr>
      <xdr:spPr>
        <a:xfrm flipV="1">
          <a:off x="7861300" y="13265950"/>
          <a:ext cx="889000" cy="19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11" name="フローチャート: 判断 410"/>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2" name="テキスト ボックス 411"/>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41708</xdr:rowOff>
    </xdr:from>
    <xdr:to>
      <xdr:col>41</xdr:col>
      <xdr:colOff>50800</xdr:colOff>
      <xdr:row>78</xdr:row>
      <xdr:rowOff>88112</xdr:rowOff>
    </xdr:to>
    <xdr:cxnSp macro="">
      <xdr:nvCxnSpPr>
        <xdr:cNvPr id="413" name="直線コネクタ 412"/>
        <xdr:cNvCxnSpPr/>
      </xdr:nvCxnSpPr>
      <xdr:spPr>
        <a:xfrm>
          <a:off x="6972300" y="13414808"/>
          <a:ext cx="889000" cy="4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4" name="フローチャート: 判断 413"/>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5" name="テキスト ボックス 414"/>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6" name="フローチャート: 判断 415"/>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7" name="テキスト ボックス 416"/>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18262</xdr:rowOff>
    </xdr:from>
    <xdr:to>
      <xdr:col>55</xdr:col>
      <xdr:colOff>50800</xdr:colOff>
      <xdr:row>78</xdr:row>
      <xdr:rowOff>119862</xdr:rowOff>
    </xdr:to>
    <xdr:sp macro="" textlink="">
      <xdr:nvSpPr>
        <xdr:cNvPr id="423" name="楕円 422"/>
        <xdr:cNvSpPr/>
      </xdr:nvSpPr>
      <xdr:spPr>
        <a:xfrm>
          <a:off x="104267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104639</xdr:rowOff>
    </xdr:from>
    <xdr:ext cx="469744" cy="259045"/>
    <xdr:sp macro="" textlink="">
      <xdr:nvSpPr>
        <xdr:cNvPr id="424" name="商工費該当値テキスト"/>
        <xdr:cNvSpPr txBox="1"/>
      </xdr:nvSpPr>
      <xdr:spPr>
        <a:xfrm>
          <a:off x="10528300" y="1330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162471</xdr:rowOff>
    </xdr:from>
    <xdr:to>
      <xdr:col>50</xdr:col>
      <xdr:colOff>165100</xdr:colOff>
      <xdr:row>78</xdr:row>
      <xdr:rowOff>92621</xdr:rowOff>
    </xdr:to>
    <xdr:sp macro="" textlink="">
      <xdr:nvSpPr>
        <xdr:cNvPr id="425" name="楕円 424"/>
        <xdr:cNvSpPr/>
      </xdr:nvSpPr>
      <xdr:spPr>
        <a:xfrm>
          <a:off x="9588500" y="133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83748</xdr:rowOff>
    </xdr:from>
    <xdr:ext cx="469744" cy="259045"/>
    <xdr:sp macro="" textlink="">
      <xdr:nvSpPr>
        <xdr:cNvPr id="426" name="テキスト ボックス 425"/>
        <xdr:cNvSpPr txBox="1"/>
      </xdr:nvSpPr>
      <xdr:spPr>
        <a:xfrm>
          <a:off x="9404428" y="1345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13500</xdr:rowOff>
    </xdr:from>
    <xdr:to>
      <xdr:col>46</xdr:col>
      <xdr:colOff>38100</xdr:colOff>
      <xdr:row>77</xdr:row>
      <xdr:rowOff>115100</xdr:rowOff>
    </xdr:to>
    <xdr:sp macro="" textlink="">
      <xdr:nvSpPr>
        <xdr:cNvPr id="427" name="楕円 426"/>
        <xdr:cNvSpPr/>
      </xdr:nvSpPr>
      <xdr:spPr>
        <a:xfrm>
          <a:off x="8699500" y="132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106227</xdr:rowOff>
    </xdr:from>
    <xdr:ext cx="469744" cy="259045"/>
    <xdr:sp macro="" textlink="">
      <xdr:nvSpPr>
        <xdr:cNvPr id="428" name="テキスト ボックス 427"/>
        <xdr:cNvSpPr txBox="1"/>
      </xdr:nvSpPr>
      <xdr:spPr>
        <a:xfrm>
          <a:off x="8515428" y="133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37312</xdr:rowOff>
    </xdr:from>
    <xdr:to>
      <xdr:col>41</xdr:col>
      <xdr:colOff>101600</xdr:colOff>
      <xdr:row>78</xdr:row>
      <xdr:rowOff>138912</xdr:rowOff>
    </xdr:to>
    <xdr:sp macro="" textlink="">
      <xdr:nvSpPr>
        <xdr:cNvPr id="429" name="楕円 428"/>
        <xdr:cNvSpPr/>
      </xdr:nvSpPr>
      <xdr:spPr>
        <a:xfrm>
          <a:off x="7810500" y="134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130039</xdr:rowOff>
    </xdr:from>
    <xdr:ext cx="469744" cy="259045"/>
    <xdr:sp macro="" textlink="">
      <xdr:nvSpPr>
        <xdr:cNvPr id="430" name="テキスト ボックス 429"/>
        <xdr:cNvSpPr txBox="1"/>
      </xdr:nvSpPr>
      <xdr:spPr>
        <a:xfrm>
          <a:off x="7626428" y="1350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162358</xdr:rowOff>
    </xdr:from>
    <xdr:to>
      <xdr:col>36</xdr:col>
      <xdr:colOff>165100</xdr:colOff>
      <xdr:row>78</xdr:row>
      <xdr:rowOff>92508</xdr:rowOff>
    </xdr:to>
    <xdr:sp macro="" textlink="">
      <xdr:nvSpPr>
        <xdr:cNvPr id="431" name="楕円 430"/>
        <xdr:cNvSpPr/>
      </xdr:nvSpPr>
      <xdr:spPr>
        <a:xfrm>
          <a:off x="6921500" y="13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83635</xdr:rowOff>
    </xdr:from>
    <xdr:ext cx="469744" cy="259045"/>
    <xdr:sp macro="" textlink="">
      <xdr:nvSpPr>
        <xdr:cNvPr id="432" name="テキスト ボックス 431"/>
        <xdr:cNvSpPr txBox="1"/>
      </xdr:nvSpPr>
      <xdr:spPr>
        <a:xfrm>
          <a:off x="6737428" y="1345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7" name="直線コネクタ 456"/>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8"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9" name="直線コネクタ 458"/>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60"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61" name="直線コネクタ 460"/>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40717</xdr:rowOff>
    </xdr:from>
    <xdr:to>
      <xdr:col>55</xdr:col>
      <xdr:colOff>0</xdr:colOff>
      <xdr:row>97</xdr:row>
      <xdr:rowOff>46965</xdr:rowOff>
    </xdr:to>
    <xdr:cxnSp macro="">
      <xdr:nvCxnSpPr>
        <xdr:cNvPr id="462" name="直線コネクタ 461"/>
        <xdr:cNvCxnSpPr/>
      </xdr:nvCxnSpPr>
      <xdr:spPr>
        <a:xfrm>
          <a:off x="9639300" y="16671367"/>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3"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4" name="フローチャート: 判断 463"/>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40717</xdr:rowOff>
    </xdr:from>
    <xdr:to>
      <xdr:col>50</xdr:col>
      <xdr:colOff>114300</xdr:colOff>
      <xdr:row>97</xdr:row>
      <xdr:rowOff>117373</xdr:rowOff>
    </xdr:to>
    <xdr:cxnSp macro="">
      <xdr:nvCxnSpPr>
        <xdr:cNvPr id="465" name="直線コネクタ 464"/>
        <xdr:cNvCxnSpPr/>
      </xdr:nvCxnSpPr>
      <xdr:spPr>
        <a:xfrm flipV="1">
          <a:off x="8750300" y="16671367"/>
          <a:ext cx="889000" cy="7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6" name="フローチャート: 判断 465"/>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7" name="テキスト ボックス 466"/>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43002</xdr:rowOff>
    </xdr:from>
    <xdr:to>
      <xdr:col>45</xdr:col>
      <xdr:colOff>177800</xdr:colOff>
      <xdr:row>97</xdr:row>
      <xdr:rowOff>117373</xdr:rowOff>
    </xdr:to>
    <xdr:cxnSp macro="">
      <xdr:nvCxnSpPr>
        <xdr:cNvPr id="468" name="直線コネクタ 467"/>
        <xdr:cNvCxnSpPr/>
      </xdr:nvCxnSpPr>
      <xdr:spPr>
        <a:xfrm>
          <a:off x="7861300" y="16673652"/>
          <a:ext cx="889000" cy="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9" name="フローチャート: 判断 468"/>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70" name="テキスト ボックス 469"/>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88436</xdr:rowOff>
    </xdr:from>
    <xdr:to>
      <xdr:col>41</xdr:col>
      <xdr:colOff>50800</xdr:colOff>
      <xdr:row>97</xdr:row>
      <xdr:rowOff>43002</xdr:rowOff>
    </xdr:to>
    <xdr:cxnSp macro="">
      <xdr:nvCxnSpPr>
        <xdr:cNvPr id="471" name="直線コネクタ 470"/>
        <xdr:cNvCxnSpPr/>
      </xdr:nvCxnSpPr>
      <xdr:spPr>
        <a:xfrm>
          <a:off x="6972300" y="16547636"/>
          <a:ext cx="889000" cy="12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2" name="フローチャート: 判断 471"/>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3" name="テキスト ボックス 472"/>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4" name="フローチャート: 判断 473"/>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5" name="テキスト ボックス 474"/>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167615</xdr:rowOff>
    </xdr:from>
    <xdr:to>
      <xdr:col>55</xdr:col>
      <xdr:colOff>50800</xdr:colOff>
      <xdr:row>97</xdr:row>
      <xdr:rowOff>97765</xdr:rowOff>
    </xdr:to>
    <xdr:sp macro="" textlink="">
      <xdr:nvSpPr>
        <xdr:cNvPr id="481" name="楕円 480"/>
        <xdr:cNvSpPr/>
      </xdr:nvSpPr>
      <xdr:spPr>
        <a:xfrm>
          <a:off x="10426700" y="166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146042</xdr:rowOff>
    </xdr:from>
    <xdr:ext cx="534377" cy="259045"/>
    <xdr:sp macro="" textlink="">
      <xdr:nvSpPr>
        <xdr:cNvPr id="482" name="土木費該当値テキスト"/>
        <xdr:cNvSpPr txBox="1"/>
      </xdr:nvSpPr>
      <xdr:spPr>
        <a:xfrm>
          <a:off x="10528300" y="1660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161367</xdr:rowOff>
    </xdr:from>
    <xdr:to>
      <xdr:col>50</xdr:col>
      <xdr:colOff>165100</xdr:colOff>
      <xdr:row>97</xdr:row>
      <xdr:rowOff>91517</xdr:rowOff>
    </xdr:to>
    <xdr:sp macro="" textlink="">
      <xdr:nvSpPr>
        <xdr:cNvPr id="483" name="楕円 482"/>
        <xdr:cNvSpPr/>
      </xdr:nvSpPr>
      <xdr:spPr>
        <a:xfrm>
          <a:off x="9588500" y="166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82644</xdr:rowOff>
    </xdr:from>
    <xdr:ext cx="534377" cy="259045"/>
    <xdr:sp macro="" textlink="">
      <xdr:nvSpPr>
        <xdr:cNvPr id="484" name="テキスト ボックス 483"/>
        <xdr:cNvSpPr txBox="1"/>
      </xdr:nvSpPr>
      <xdr:spPr>
        <a:xfrm>
          <a:off x="9372111" y="167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66573</xdr:rowOff>
    </xdr:from>
    <xdr:to>
      <xdr:col>46</xdr:col>
      <xdr:colOff>38100</xdr:colOff>
      <xdr:row>97</xdr:row>
      <xdr:rowOff>168173</xdr:rowOff>
    </xdr:to>
    <xdr:sp macro="" textlink="">
      <xdr:nvSpPr>
        <xdr:cNvPr id="485" name="楕円 484"/>
        <xdr:cNvSpPr/>
      </xdr:nvSpPr>
      <xdr:spPr>
        <a:xfrm>
          <a:off x="8699500" y="1669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159300</xdr:rowOff>
    </xdr:from>
    <xdr:ext cx="534377" cy="259045"/>
    <xdr:sp macro="" textlink="">
      <xdr:nvSpPr>
        <xdr:cNvPr id="486" name="テキスト ボックス 485"/>
        <xdr:cNvSpPr txBox="1"/>
      </xdr:nvSpPr>
      <xdr:spPr>
        <a:xfrm>
          <a:off x="8483111" y="1678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163652</xdr:rowOff>
    </xdr:from>
    <xdr:to>
      <xdr:col>41</xdr:col>
      <xdr:colOff>101600</xdr:colOff>
      <xdr:row>97</xdr:row>
      <xdr:rowOff>93802</xdr:rowOff>
    </xdr:to>
    <xdr:sp macro="" textlink="">
      <xdr:nvSpPr>
        <xdr:cNvPr id="487" name="楕円 486"/>
        <xdr:cNvSpPr/>
      </xdr:nvSpPr>
      <xdr:spPr>
        <a:xfrm>
          <a:off x="7810500" y="166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84929</xdr:rowOff>
    </xdr:from>
    <xdr:ext cx="534377" cy="259045"/>
    <xdr:sp macro="" textlink="">
      <xdr:nvSpPr>
        <xdr:cNvPr id="488" name="テキスト ボックス 487"/>
        <xdr:cNvSpPr txBox="1"/>
      </xdr:nvSpPr>
      <xdr:spPr>
        <a:xfrm>
          <a:off x="7594111" y="1671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37636</xdr:rowOff>
    </xdr:from>
    <xdr:to>
      <xdr:col>36</xdr:col>
      <xdr:colOff>165100</xdr:colOff>
      <xdr:row>96</xdr:row>
      <xdr:rowOff>139236</xdr:rowOff>
    </xdr:to>
    <xdr:sp macro="" textlink="">
      <xdr:nvSpPr>
        <xdr:cNvPr id="489" name="楕円 488"/>
        <xdr:cNvSpPr/>
      </xdr:nvSpPr>
      <xdr:spPr>
        <a:xfrm>
          <a:off x="6921500" y="164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130363</xdr:rowOff>
    </xdr:from>
    <xdr:ext cx="534377" cy="259045"/>
    <xdr:sp macro="" textlink="">
      <xdr:nvSpPr>
        <xdr:cNvPr id="490" name="テキスト ボックス 489"/>
        <xdr:cNvSpPr txBox="1"/>
      </xdr:nvSpPr>
      <xdr:spPr>
        <a:xfrm>
          <a:off x="6705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3" name="直線コネクタ 512"/>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4"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5" name="直線コネクタ 514"/>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6"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7" name="直線コネクタ 516"/>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4597</xdr:rowOff>
    </xdr:from>
    <xdr:to>
      <xdr:col>85</xdr:col>
      <xdr:colOff>127000</xdr:colOff>
      <xdr:row>35</xdr:row>
      <xdr:rowOff>70937</xdr:rowOff>
    </xdr:to>
    <xdr:cxnSp macro="">
      <xdr:nvCxnSpPr>
        <xdr:cNvPr id="518" name="直線コネクタ 517"/>
        <xdr:cNvCxnSpPr/>
      </xdr:nvCxnSpPr>
      <xdr:spPr>
        <a:xfrm flipV="1">
          <a:off x="15481300" y="5833897"/>
          <a:ext cx="838200" cy="23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9"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20" name="フローチャート: 判断 519"/>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70937</xdr:rowOff>
    </xdr:from>
    <xdr:to>
      <xdr:col>81</xdr:col>
      <xdr:colOff>50800</xdr:colOff>
      <xdr:row>36</xdr:row>
      <xdr:rowOff>158171</xdr:rowOff>
    </xdr:to>
    <xdr:cxnSp macro="">
      <xdr:nvCxnSpPr>
        <xdr:cNvPr id="521" name="直線コネクタ 520"/>
        <xdr:cNvCxnSpPr/>
      </xdr:nvCxnSpPr>
      <xdr:spPr>
        <a:xfrm flipV="1">
          <a:off x="14592300" y="6071687"/>
          <a:ext cx="889000" cy="25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2" name="フローチャート: 判断 521"/>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3" name="テキスト ボックス 522"/>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124018</xdr:rowOff>
    </xdr:from>
    <xdr:to>
      <xdr:col>76</xdr:col>
      <xdr:colOff>114300</xdr:colOff>
      <xdr:row>36</xdr:row>
      <xdr:rowOff>158171</xdr:rowOff>
    </xdr:to>
    <xdr:cxnSp macro="">
      <xdr:nvCxnSpPr>
        <xdr:cNvPr id="524" name="直線コネクタ 523"/>
        <xdr:cNvCxnSpPr/>
      </xdr:nvCxnSpPr>
      <xdr:spPr>
        <a:xfrm>
          <a:off x="13703300" y="6296218"/>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5" name="フローチャート: 判断 524"/>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6" name="テキスト ボックス 525"/>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121275</xdr:rowOff>
    </xdr:from>
    <xdr:to>
      <xdr:col>71</xdr:col>
      <xdr:colOff>177800</xdr:colOff>
      <xdr:row>36</xdr:row>
      <xdr:rowOff>124018</xdr:rowOff>
    </xdr:to>
    <xdr:cxnSp macro="">
      <xdr:nvCxnSpPr>
        <xdr:cNvPr id="527" name="直線コネクタ 526"/>
        <xdr:cNvCxnSpPr/>
      </xdr:nvCxnSpPr>
      <xdr:spPr>
        <a:xfrm>
          <a:off x="12814300" y="629347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8" name="フローチャート: 判断 527"/>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9" name="テキスト ボックス 528"/>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30" name="フローチャート: 判断 529"/>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31" name="テキスト ボックス 530"/>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125247</xdr:rowOff>
    </xdr:from>
    <xdr:to>
      <xdr:col>85</xdr:col>
      <xdr:colOff>177800</xdr:colOff>
      <xdr:row>34</xdr:row>
      <xdr:rowOff>55397</xdr:rowOff>
    </xdr:to>
    <xdr:sp macro="" textlink="">
      <xdr:nvSpPr>
        <xdr:cNvPr id="537" name="楕円 536"/>
        <xdr:cNvSpPr/>
      </xdr:nvSpPr>
      <xdr:spPr>
        <a:xfrm>
          <a:off x="16268700" y="57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148124</xdr:rowOff>
    </xdr:from>
    <xdr:ext cx="534377" cy="259045"/>
    <xdr:sp macro="" textlink="">
      <xdr:nvSpPr>
        <xdr:cNvPr id="538" name="消防費該当値テキスト"/>
        <xdr:cNvSpPr txBox="1"/>
      </xdr:nvSpPr>
      <xdr:spPr>
        <a:xfrm>
          <a:off x="16370300" y="563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20137</xdr:rowOff>
    </xdr:from>
    <xdr:to>
      <xdr:col>81</xdr:col>
      <xdr:colOff>101600</xdr:colOff>
      <xdr:row>35</xdr:row>
      <xdr:rowOff>121737</xdr:rowOff>
    </xdr:to>
    <xdr:sp macro="" textlink="">
      <xdr:nvSpPr>
        <xdr:cNvPr id="539" name="楕円 538"/>
        <xdr:cNvSpPr/>
      </xdr:nvSpPr>
      <xdr:spPr>
        <a:xfrm>
          <a:off x="15430500" y="602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138264</xdr:rowOff>
    </xdr:from>
    <xdr:ext cx="534377" cy="259045"/>
    <xdr:sp macro="" textlink="">
      <xdr:nvSpPr>
        <xdr:cNvPr id="540" name="テキスト ボックス 539"/>
        <xdr:cNvSpPr txBox="1"/>
      </xdr:nvSpPr>
      <xdr:spPr>
        <a:xfrm>
          <a:off x="15214111" y="579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107371</xdr:rowOff>
    </xdr:from>
    <xdr:to>
      <xdr:col>76</xdr:col>
      <xdr:colOff>165100</xdr:colOff>
      <xdr:row>37</xdr:row>
      <xdr:rowOff>37521</xdr:rowOff>
    </xdr:to>
    <xdr:sp macro="" textlink="">
      <xdr:nvSpPr>
        <xdr:cNvPr id="541" name="楕円 540"/>
        <xdr:cNvSpPr/>
      </xdr:nvSpPr>
      <xdr:spPr>
        <a:xfrm>
          <a:off x="14541500" y="62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28648</xdr:rowOff>
    </xdr:from>
    <xdr:ext cx="534377" cy="259045"/>
    <xdr:sp macro="" textlink="">
      <xdr:nvSpPr>
        <xdr:cNvPr id="542" name="テキスト ボックス 541"/>
        <xdr:cNvSpPr txBox="1"/>
      </xdr:nvSpPr>
      <xdr:spPr>
        <a:xfrm>
          <a:off x="14325111" y="63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73218</xdr:rowOff>
    </xdr:from>
    <xdr:to>
      <xdr:col>72</xdr:col>
      <xdr:colOff>38100</xdr:colOff>
      <xdr:row>37</xdr:row>
      <xdr:rowOff>3368</xdr:rowOff>
    </xdr:to>
    <xdr:sp macro="" textlink="">
      <xdr:nvSpPr>
        <xdr:cNvPr id="543" name="楕円 542"/>
        <xdr:cNvSpPr/>
      </xdr:nvSpPr>
      <xdr:spPr>
        <a:xfrm>
          <a:off x="13652500" y="624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165945</xdr:rowOff>
    </xdr:from>
    <xdr:ext cx="534377" cy="259045"/>
    <xdr:sp macro="" textlink="">
      <xdr:nvSpPr>
        <xdr:cNvPr id="544" name="テキスト ボックス 543"/>
        <xdr:cNvSpPr txBox="1"/>
      </xdr:nvSpPr>
      <xdr:spPr>
        <a:xfrm>
          <a:off x="13436111" y="633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70475</xdr:rowOff>
    </xdr:from>
    <xdr:to>
      <xdr:col>67</xdr:col>
      <xdr:colOff>101600</xdr:colOff>
      <xdr:row>37</xdr:row>
      <xdr:rowOff>625</xdr:rowOff>
    </xdr:to>
    <xdr:sp macro="" textlink="">
      <xdr:nvSpPr>
        <xdr:cNvPr id="545" name="楕円 544"/>
        <xdr:cNvSpPr/>
      </xdr:nvSpPr>
      <xdr:spPr>
        <a:xfrm>
          <a:off x="12763500" y="624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163202</xdr:rowOff>
    </xdr:from>
    <xdr:ext cx="534377" cy="259045"/>
    <xdr:sp macro="" textlink="">
      <xdr:nvSpPr>
        <xdr:cNvPr id="546" name="テキスト ボックス 545"/>
        <xdr:cNvSpPr txBox="1"/>
      </xdr:nvSpPr>
      <xdr:spPr>
        <a:xfrm>
          <a:off x="12547111" y="633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3" name="直線コネクタ 572"/>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4"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5" name="直線コネクタ 574"/>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6"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7" name="直線コネクタ 576"/>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139994</xdr:rowOff>
    </xdr:from>
    <xdr:to>
      <xdr:col>85</xdr:col>
      <xdr:colOff>127000</xdr:colOff>
      <xdr:row>56</xdr:row>
      <xdr:rowOff>136663</xdr:rowOff>
    </xdr:to>
    <xdr:cxnSp macro="">
      <xdr:nvCxnSpPr>
        <xdr:cNvPr id="578" name="直線コネクタ 577"/>
        <xdr:cNvCxnSpPr/>
      </xdr:nvCxnSpPr>
      <xdr:spPr>
        <a:xfrm>
          <a:off x="15481300" y="9569744"/>
          <a:ext cx="838200" cy="16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9"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80" name="フローチャート: 判断 579"/>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139994</xdr:rowOff>
    </xdr:from>
    <xdr:to>
      <xdr:col>81</xdr:col>
      <xdr:colOff>50800</xdr:colOff>
      <xdr:row>57</xdr:row>
      <xdr:rowOff>86192</xdr:rowOff>
    </xdr:to>
    <xdr:cxnSp macro="">
      <xdr:nvCxnSpPr>
        <xdr:cNvPr id="581" name="直線コネクタ 580"/>
        <xdr:cNvCxnSpPr/>
      </xdr:nvCxnSpPr>
      <xdr:spPr>
        <a:xfrm flipV="1">
          <a:off x="14592300" y="9569744"/>
          <a:ext cx="889000" cy="28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2" name="フローチャート: 判断 581"/>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3" name="テキスト ボックス 582"/>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86192</xdr:rowOff>
    </xdr:from>
    <xdr:to>
      <xdr:col>76</xdr:col>
      <xdr:colOff>114300</xdr:colOff>
      <xdr:row>57</xdr:row>
      <xdr:rowOff>150999</xdr:rowOff>
    </xdr:to>
    <xdr:cxnSp macro="">
      <xdr:nvCxnSpPr>
        <xdr:cNvPr id="584" name="直線コネクタ 583"/>
        <xdr:cNvCxnSpPr/>
      </xdr:nvCxnSpPr>
      <xdr:spPr>
        <a:xfrm flipV="1">
          <a:off x="13703300" y="9858842"/>
          <a:ext cx="889000" cy="6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5" name="フローチャート: 判断 584"/>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6" name="テキスト ボックス 585"/>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150999</xdr:rowOff>
    </xdr:from>
    <xdr:to>
      <xdr:col>71</xdr:col>
      <xdr:colOff>177800</xdr:colOff>
      <xdr:row>57</xdr:row>
      <xdr:rowOff>159490</xdr:rowOff>
    </xdr:to>
    <xdr:cxnSp macro="">
      <xdr:nvCxnSpPr>
        <xdr:cNvPr id="587" name="直線コネクタ 586"/>
        <xdr:cNvCxnSpPr/>
      </xdr:nvCxnSpPr>
      <xdr:spPr>
        <a:xfrm flipV="1">
          <a:off x="12814300" y="9923649"/>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8" name="フローチャート: 判断 587"/>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9" name="テキスト ボックス 588"/>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90" name="フローチャート: 判断 589"/>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91" name="テキスト ボックス 590"/>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85863</xdr:rowOff>
    </xdr:from>
    <xdr:to>
      <xdr:col>85</xdr:col>
      <xdr:colOff>177800</xdr:colOff>
      <xdr:row>57</xdr:row>
      <xdr:rowOff>16013</xdr:rowOff>
    </xdr:to>
    <xdr:sp macro="" textlink="">
      <xdr:nvSpPr>
        <xdr:cNvPr id="597" name="楕円 596"/>
        <xdr:cNvSpPr/>
      </xdr:nvSpPr>
      <xdr:spPr>
        <a:xfrm>
          <a:off x="16268700" y="968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64290</xdr:rowOff>
    </xdr:from>
    <xdr:ext cx="534377" cy="259045"/>
    <xdr:sp macro="" textlink="">
      <xdr:nvSpPr>
        <xdr:cNvPr id="598" name="教育費該当値テキスト"/>
        <xdr:cNvSpPr txBox="1"/>
      </xdr:nvSpPr>
      <xdr:spPr>
        <a:xfrm>
          <a:off x="16370300" y="966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89194</xdr:rowOff>
    </xdr:from>
    <xdr:to>
      <xdr:col>81</xdr:col>
      <xdr:colOff>101600</xdr:colOff>
      <xdr:row>56</xdr:row>
      <xdr:rowOff>19344</xdr:rowOff>
    </xdr:to>
    <xdr:sp macro="" textlink="">
      <xdr:nvSpPr>
        <xdr:cNvPr id="599" name="楕円 598"/>
        <xdr:cNvSpPr/>
      </xdr:nvSpPr>
      <xdr:spPr>
        <a:xfrm>
          <a:off x="15430500" y="951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35871</xdr:rowOff>
    </xdr:from>
    <xdr:ext cx="534377" cy="259045"/>
    <xdr:sp macro="" textlink="">
      <xdr:nvSpPr>
        <xdr:cNvPr id="600" name="テキスト ボックス 599"/>
        <xdr:cNvSpPr txBox="1"/>
      </xdr:nvSpPr>
      <xdr:spPr>
        <a:xfrm>
          <a:off x="15214111" y="929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35392</xdr:rowOff>
    </xdr:from>
    <xdr:to>
      <xdr:col>76</xdr:col>
      <xdr:colOff>165100</xdr:colOff>
      <xdr:row>57</xdr:row>
      <xdr:rowOff>136992</xdr:rowOff>
    </xdr:to>
    <xdr:sp macro="" textlink="">
      <xdr:nvSpPr>
        <xdr:cNvPr id="601" name="楕円 600"/>
        <xdr:cNvSpPr/>
      </xdr:nvSpPr>
      <xdr:spPr>
        <a:xfrm>
          <a:off x="14541500" y="980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128119</xdr:rowOff>
    </xdr:from>
    <xdr:ext cx="534377" cy="259045"/>
    <xdr:sp macro="" textlink="">
      <xdr:nvSpPr>
        <xdr:cNvPr id="602" name="テキスト ボックス 601"/>
        <xdr:cNvSpPr txBox="1"/>
      </xdr:nvSpPr>
      <xdr:spPr>
        <a:xfrm>
          <a:off x="14325111" y="990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100199</xdr:rowOff>
    </xdr:from>
    <xdr:to>
      <xdr:col>72</xdr:col>
      <xdr:colOff>38100</xdr:colOff>
      <xdr:row>58</xdr:row>
      <xdr:rowOff>30349</xdr:rowOff>
    </xdr:to>
    <xdr:sp macro="" textlink="">
      <xdr:nvSpPr>
        <xdr:cNvPr id="603" name="楕円 602"/>
        <xdr:cNvSpPr/>
      </xdr:nvSpPr>
      <xdr:spPr>
        <a:xfrm>
          <a:off x="13652500" y="987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21476</xdr:rowOff>
    </xdr:from>
    <xdr:ext cx="534377" cy="259045"/>
    <xdr:sp macro="" textlink="">
      <xdr:nvSpPr>
        <xdr:cNvPr id="604" name="テキスト ボックス 603"/>
        <xdr:cNvSpPr txBox="1"/>
      </xdr:nvSpPr>
      <xdr:spPr>
        <a:xfrm>
          <a:off x="13436111" y="99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108690</xdr:rowOff>
    </xdr:from>
    <xdr:to>
      <xdr:col>67</xdr:col>
      <xdr:colOff>101600</xdr:colOff>
      <xdr:row>58</xdr:row>
      <xdr:rowOff>38840</xdr:rowOff>
    </xdr:to>
    <xdr:sp macro="" textlink="">
      <xdr:nvSpPr>
        <xdr:cNvPr id="605" name="楕円 604"/>
        <xdr:cNvSpPr/>
      </xdr:nvSpPr>
      <xdr:spPr>
        <a:xfrm>
          <a:off x="12763500" y="988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29967</xdr:rowOff>
    </xdr:from>
    <xdr:ext cx="534377" cy="259045"/>
    <xdr:sp macro="" textlink="">
      <xdr:nvSpPr>
        <xdr:cNvPr id="606" name="テキスト ボックス 605"/>
        <xdr:cNvSpPr txBox="1"/>
      </xdr:nvSpPr>
      <xdr:spPr>
        <a:xfrm>
          <a:off x="12547111" y="997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2" name="直線コネクタ 631"/>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5"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6" name="直線コネクタ 635"/>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69128</xdr:rowOff>
    </xdr:from>
    <xdr:to>
      <xdr:col>85</xdr:col>
      <xdr:colOff>127000</xdr:colOff>
      <xdr:row>79</xdr:row>
      <xdr:rowOff>98879</xdr:rowOff>
    </xdr:to>
    <xdr:cxnSp macro="">
      <xdr:nvCxnSpPr>
        <xdr:cNvPr id="637" name="直線コネクタ 636"/>
        <xdr:cNvCxnSpPr/>
      </xdr:nvCxnSpPr>
      <xdr:spPr>
        <a:xfrm flipV="1">
          <a:off x="15481300" y="13613678"/>
          <a:ext cx="838200" cy="2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8"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9" name="フローチャート: 判断 638"/>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41" name="フローチャート: 判断 640"/>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2" name="テキスト ボックス 641"/>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96451</xdr:rowOff>
    </xdr:from>
    <xdr:to>
      <xdr:col>76</xdr:col>
      <xdr:colOff>114300</xdr:colOff>
      <xdr:row>79</xdr:row>
      <xdr:rowOff>98879</xdr:rowOff>
    </xdr:to>
    <xdr:cxnSp macro="">
      <xdr:nvCxnSpPr>
        <xdr:cNvPr id="643" name="直線コネクタ 642"/>
        <xdr:cNvCxnSpPr/>
      </xdr:nvCxnSpPr>
      <xdr:spPr>
        <a:xfrm>
          <a:off x="13703300" y="13641001"/>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4" name="フローチャート: 判断 643"/>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5" name="テキスト ボックス 644"/>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96451</xdr:rowOff>
    </xdr:from>
    <xdr:to>
      <xdr:col>71</xdr:col>
      <xdr:colOff>177800</xdr:colOff>
      <xdr:row>79</xdr:row>
      <xdr:rowOff>98596</xdr:rowOff>
    </xdr:to>
    <xdr:cxnSp macro="">
      <xdr:nvCxnSpPr>
        <xdr:cNvPr id="646" name="直線コネクタ 645"/>
        <xdr:cNvCxnSpPr/>
      </xdr:nvCxnSpPr>
      <xdr:spPr>
        <a:xfrm flipV="1">
          <a:off x="12814300" y="13641001"/>
          <a:ext cx="8890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7" name="フローチャート: 判断 646"/>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8" name="テキスト ボックス 647"/>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9" name="フローチャート: 判断 648"/>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50" name="テキスト ボックス 649"/>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18328</xdr:rowOff>
    </xdr:from>
    <xdr:to>
      <xdr:col>85</xdr:col>
      <xdr:colOff>177800</xdr:colOff>
      <xdr:row>79</xdr:row>
      <xdr:rowOff>119928</xdr:rowOff>
    </xdr:to>
    <xdr:sp macro="" textlink="">
      <xdr:nvSpPr>
        <xdr:cNvPr id="656" name="楕円 655"/>
        <xdr:cNvSpPr/>
      </xdr:nvSpPr>
      <xdr:spPr>
        <a:xfrm>
          <a:off x="16268700" y="135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113493</xdr:rowOff>
    </xdr:from>
    <xdr:ext cx="469744" cy="259045"/>
    <xdr:sp macro="" textlink="">
      <xdr:nvSpPr>
        <xdr:cNvPr id="657" name="災害復旧費該当値テキスト"/>
        <xdr:cNvSpPr txBox="1"/>
      </xdr:nvSpPr>
      <xdr:spPr>
        <a:xfrm>
          <a:off x="16370300" y="134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45651</xdr:rowOff>
    </xdr:from>
    <xdr:to>
      <xdr:col>72</xdr:col>
      <xdr:colOff>38100</xdr:colOff>
      <xdr:row>79</xdr:row>
      <xdr:rowOff>147251</xdr:rowOff>
    </xdr:to>
    <xdr:sp macro="" textlink="">
      <xdr:nvSpPr>
        <xdr:cNvPr id="662" name="楕円 661"/>
        <xdr:cNvSpPr/>
      </xdr:nvSpPr>
      <xdr:spPr>
        <a:xfrm>
          <a:off x="13652500" y="135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138378</xdr:rowOff>
    </xdr:from>
    <xdr:ext cx="378565" cy="259045"/>
    <xdr:sp macro="" textlink="">
      <xdr:nvSpPr>
        <xdr:cNvPr id="663" name="テキスト ボックス 662"/>
        <xdr:cNvSpPr txBox="1"/>
      </xdr:nvSpPr>
      <xdr:spPr>
        <a:xfrm>
          <a:off x="13514017" y="1368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47796</xdr:rowOff>
    </xdr:from>
    <xdr:to>
      <xdr:col>67</xdr:col>
      <xdr:colOff>101600</xdr:colOff>
      <xdr:row>79</xdr:row>
      <xdr:rowOff>149396</xdr:rowOff>
    </xdr:to>
    <xdr:sp macro="" textlink="">
      <xdr:nvSpPr>
        <xdr:cNvPr id="664" name="楕円 663"/>
        <xdr:cNvSpPr/>
      </xdr:nvSpPr>
      <xdr:spPr>
        <a:xfrm>
          <a:off x="12763500" y="135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140523</xdr:rowOff>
    </xdr:from>
    <xdr:ext cx="313932" cy="259045"/>
    <xdr:sp macro="" textlink="">
      <xdr:nvSpPr>
        <xdr:cNvPr id="665" name="テキスト ボックス 664"/>
        <xdr:cNvSpPr txBox="1"/>
      </xdr:nvSpPr>
      <xdr:spPr>
        <a:xfrm>
          <a:off x="12657333" y="13685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9" name="直線コネクタ 688"/>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90"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91" name="直線コネクタ 690"/>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2"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3" name="直線コネクタ 692"/>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122186</xdr:rowOff>
    </xdr:from>
    <xdr:to>
      <xdr:col>85</xdr:col>
      <xdr:colOff>127000</xdr:colOff>
      <xdr:row>96</xdr:row>
      <xdr:rowOff>138836</xdr:rowOff>
    </xdr:to>
    <xdr:cxnSp macro="">
      <xdr:nvCxnSpPr>
        <xdr:cNvPr id="694" name="直線コネクタ 693"/>
        <xdr:cNvCxnSpPr/>
      </xdr:nvCxnSpPr>
      <xdr:spPr>
        <a:xfrm>
          <a:off x="15481300" y="16581386"/>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5"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6" name="フローチャート: 判断 695"/>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122186</xdr:rowOff>
    </xdr:from>
    <xdr:to>
      <xdr:col>81</xdr:col>
      <xdr:colOff>50800</xdr:colOff>
      <xdr:row>96</xdr:row>
      <xdr:rowOff>126631</xdr:rowOff>
    </xdr:to>
    <xdr:cxnSp macro="">
      <xdr:nvCxnSpPr>
        <xdr:cNvPr id="697" name="直線コネクタ 696"/>
        <xdr:cNvCxnSpPr/>
      </xdr:nvCxnSpPr>
      <xdr:spPr>
        <a:xfrm flipV="1">
          <a:off x="14592300" y="16581386"/>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8" name="フローチャート: 判断 697"/>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9" name="テキスト ボックス 698"/>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126631</xdr:rowOff>
    </xdr:from>
    <xdr:to>
      <xdr:col>76</xdr:col>
      <xdr:colOff>114300</xdr:colOff>
      <xdr:row>96</xdr:row>
      <xdr:rowOff>141542</xdr:rowOff>
    </xdr:to>
    <xdr:cxnSp macro="">
      <xdr:nvCxnSpPr>
        <xdr:cNvPr id="700" name="直線コネクタ 699"/>
        <xdr:cNvCxnSpPr/>
      </xdr:nvCxnSpPr>
      <xdr:spPr>
        <a:xfrm flipV="1">
          <a:off x="13703300" y="16585831"/>
          <a:ext cx="8890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701" name="フローチャート: 判断 700"/>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2" name="テキスト ボックス 701"/>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141542</xdr:rowOff>
    </xdr:from>
    <xdr:to>
      <xdr:col>71</xdr:col>
      <xdr:colOff>177800</xdr:colOff>
      <xdr:row>96</xdr:row>
      <xdr:rowOff>155321</xdr:rowOff>
    </xdr:to>
    <xdr:cxnSp macro="">
      <xdr:nvCxnSpPr>
        <xdr:cNvPr id="703" name="直線コネクタ 702"/>
        <xdr:cNvCxnSpPr/>
      </xdr:nvCxnSpPr>
      <xdr:spPr>
        <a:xfrm flipV="1">
          <a:off x="12814300" y="16600742"/>
          <a:ext cx="8890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4" name="フローチャート: 判断 703"/>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5" name="テキスト ボックス 704"/>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6" name="フローチャート: 判断 705"/>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7" name="テキスト ボックス 706"/>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88036</xdr:rowOff>
    </xdr:from>
    <xdr:to>
      <xdr:col>85</xdr:col>
      <xdr:colOff>177800</xdr:colOff>
      <xdr:row>97</xdr:row>
      <xdr:rowOff>18186</xdr:rowOff>
    </xdr:to>
    <xdr:sp macro="" textlink="">
      <xdr:nvSpPr>
        <xdr:cNvPr id="713" name="楕円 712"/>
        <xdr:cNvSpPr/>
      </xdr:nvSpPr>
      <xdr:spPr>
        <a:xfrm>
          <a:off x="16268700" y="1654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66463</xdr:rowOff>
    </xdr:from>
    <xdr:ext cx="534377" cy="259045"/>
    <xdr:sp macro="" textlink="">
      <xdr:nvSpPr>
        <xdr:cNvPr id="714" name="公債費該当値テキスト"/>
        <xdr:cNvSpPr txBox="1"/>
      </xdr:nvSpPr>
      <xdr:spPr>
        <a:xfrm>
          <a:off x="16370300" y="1652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71386</xdr:rowOff>
    </xdr:from>
    <xdr:to>
      <xdr:col>81</xdr:col>
      <xdr:colOff>101600</xdr:colOff>
      <xdr:row>97</xdr:row>
      <xdr:rowOff>1536</xdr:rowOff>
    </xdr:to>
    <xdr:sp macro="" textlink="">
      <xdr:nvSpPr>
        <xdr:cNvPr id="715" name="楕円 714"/>
        <xdr:cNvSpPr/>
      </xdr:nvSpPr>
      <xdr:spPr>
        <a:xfrm>
          <a:off x="15430500" y="165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164113</xdr:rowOff>
    </xdr:from>
    <xdr:ext cx="534377" cy="259045"/>
    <xdr:sp macro="" textlink="">
      <xdr:nvSpPr>
        <xdr:cNvPr id="716" name="テキスト ボックス 715"/>
        <xdr:cNvSpPr txBox="1"/>
      </xdr:nvSpPr>
      <xdr:spPr>
        <a:xfrm>
          <a:off x="15214111" y="166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75831</xdr:rowOff>
    </xdr:from>
    <xdr:to>
      <xdr:col>76</xdr:col>
      <xdr:colOff>165100</xdr:colOff>
      <xdr:row>97</xdr:row>
      <xdr:rowOff>5981</xdr:rowOff>
    </xdr:to>
    <xdr:sp macro="" textlink="">
      <xdr:nvSpPr>
        <xdr:cNvPr id="717" name="楕円 716"/>
        <xdr:cNvSpPr/>
      </xdr:nvSpPr>
      <xdr:spPr>
        <a:xfrm>
          <a:off x="14541500" y="165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168558</xdr:rowOff>
    </xdr:from>
    <xdr:ext cx="534377" cy="259045"/>
    <xdr:sp macro="" textlink="">
      <xdr:nvSpPr>
        <xdr:cNvPr id="718" name="テキスト ボックス 717"/>
        <xdr:cNvSpPr txBox="1"/>
      </xdr:nvSpPr>
      <xdr:spPr>
        <a:xfrm>
          <a:off x="14325111" y="1662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90742</xdr:rowOff>
    </xdr:from>
    <xdr:to>
      <xdr:col>72</xdr:col>
      <xdr:colOff>38100</xdr:colOff>
      <xdr:row>97</xdr:row>
      <xdr:rowOff>20892</xdr:rowOff>
    </xdr:to>
    <xdr:sp macro="" textlink="">
      <xdr:nvSpPr>
        <xdr:cNvPr id="719" name="楕円 718"/>
        <xdr:cNvSpPr/>
      </xdr:nvSpPr>
      <xdr:spPr>
        <a:xfrm>
          <a:off x="13652500" y="165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12019</xdr:rowOff>
    </xdr:from>
    <xdr:ext cx="534377" cy="259045"/>
    <xdr:sp macro="" textlink="">
      <xdr:nvSpPr>
        <xdr:cNvPr id="720" name="テキスト ボックス 719"/>
        <xdr:cNvSpPr txBox="1"/>
      </xdr:nvSpPr>
      <xdr:spPr>
        <a:xfrm>
          <a:off x="13436111" y="1664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104521</xdr:rowOff>
    </xdr:from>
    <xdr:to>
      <xdr:col>67</xdr:col>
      <xdr:colOff>101600</xdr:colOff>
      <xdr:row>97</xdr:row>
      <xdr:rowOff>34671</xdr:rowOff>
    </xdr:to>
    <xdr:sp macro="" textlink="">
      <xdr:nvSpPr>
        <xdr:cNvPr id="721" name="楕円 720"/>
        <xdr:cNvSpPr/>
      </xdr:nvSpPr>
      <xdr:spPr>
        <a:xfrm>
          <a:off x="12763500" y="165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25798</xdr:rowOff>
    </xdr:from>
    <xdr:ext cx="534377" cy="259045"/>
    <xdr:sp macro="" textlink="">
      <xdr:nvSpPr>
        <xdr:cNvPr id="722" name="テキスト ボックス 721"/>
        <xdr:cNvSpPr txBox="1"/>
      </xdr:nvSpPr>
      <xdr:spPr>
        <a:xfrm>
          <a:off x="12547111" y="166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6" name="直線コネクタ 745"/>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7"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9"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50" name="直線コネクタ 749"/>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2"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3" name="フローチャート: 判断 752"/>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5" name="フローチャート: 判断 754"/>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6" name="テキスト ボックス 755"/>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8" name="フローチャート: 判断 757"/>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9" name="テキスト ボックス 758"/>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61" name="フローチャート: 判断 760"/>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2" name="テキスト ボックス 761"/>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3" name="フローチャート: 判断 762"/>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4" name="テキスト ボックス 763"/>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71"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議会費については、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3,626</a:t>
          </a:r>
          <a:r>
            <a:rPr kumimoji="1" lang="ja-JP" altLang="en-US" sz="1300">
              <a:latin typeface="ＭＳ Ｐゴシック" panose="020B0600070205080204" pitchFamily="50" charset="-128"/>
              <a:ea typeface="ＭＳ Ｐゴシック" panose="020B0600070205080204" pitchFamily="50" charset="-128"/>
            </a:rPr>
            <a:t>円となった。類似団体平均を</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円上回っている。これは議員選挙により欠員が少なくなったことによるものである。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5,886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130,564</a:t>
          </a:r>
          <a:r>
            <a:rPr kumimoji="1" lang="ja-JP" altLang="en-US" sz="1300">
              <a:latin typeface="ＭＳ Ｐゴシック" panose="020B0600070205080204" pitchFamily="50" charset="-128"/>
              <a:ea typeface="ＭＳ Ｐゴシック" panose="020B0600070205080204" pitchFamily="50" charset="-128"/>
            </a:rPr>
            <a:t>円となった。類似団体内で最低値ではあるが、認定保育園数の増や障害福祉サービス給付事業等経常的経費が依然として増加傾向にあることから、今後も増加していく見込みである。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328</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37,868</a:t>
          </a:r>
          <a:r>
            <a:rPr kumimoji="1" lang="ja-JP" altLang="en-US" sz="1300">
              <a:latin typeface="ＭＳ Ｐゴシック" panose="020B0600070205080204" pitchFamily="50" charset="-128"/>
              <a:ea typeface="ＭＳ Ｐゴシック" panose="020B0600070205080204" pitchFamily="50" charset="-128"/>
            </a:rPr>
            <a:t>円となった。類似団体平均からは</a:t>
          </a:r>
          <a:r>
            <a:rPr kumimoji="1" lang="en-US" altLang="ja-JP" sz="1300">
              <a:latin typeface="ＭＳ Ｐゴシック" panose="020B0600070205080204" pitchFamily="50" charset="-128"/>
              <a:ea typeface="ＭＳ Ｐゴシック" panose="020B0600070205080204" pitchFamily="50" charset="-128"/>
            </a:rPr>
            <a:t>10,437</a:t>
          </a:r>
          <a:r>
            <a:rPr kumimoji="1" lang="ja-JP" altLang="en-US" sz="1300">
              <a:latin typeface="ＭＳ Ｐゴシック" panose="020B0600070205080204" pitchFamily="50" charset="-128"/>
              <a:ea typeface="ＭＳ Ｐゴシック" panose="020B0600070205080204" pitchFamily="50" charset="-128"/>
            </a:rPr>
            <a:t>円下回っている。これは、下宿大木内線の供用開始等により事業費が減少したことによるものである。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5,201</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27,955</a:t>
          </a:r>
          <a:r>
            <a:rPr kumimoji="1" lang="ja-JP" altLang="en-US" sz="1300">
              <a:latin typeface="ＭＳ Ｐゴシック" panose="020B0600070205080204" pitchFamily="50" charset="-128"/>
              <a:ea typeface="ＭＳ Ｐゴシック" panose="020B0600070205080204" pitchFamily="50" charset="-128"/>
            </a:rPr>
            <a:t>円となった。類似団体平均からは</a:t>
          </a:r>
          <a:r>
            <a:rPr kumimoji="1" lang="en-US" altLang="ja-JP" sz="1300">
              <a:latin typeface="ＭＳ Ｐゴシック" panose="020B0600070205080204" pitchFamily="50" charset="-128"/>
              <a:ea typeface="ＭＳ Ｐゴシック" panose="020B0600070205080204" pitchFamily="50" charset="-128"/>
            </a:rPr>
            <a:t>8,639</a:t>
          </a:r>
          <a:r>
            <a:rPr kumimoji="1" lang="ja-JP" altLang="en-US" sz="1300">
              <a:latin typeface="ＭＳ Ｐゴシック" panose="020B0600070205080204" pitchFamily="50" charset="-128"/>
              <a:ea typeface="ＭＳ Ｐゴシック" panose="020B0600070205080204" pitchFamily="50" charset="-128"/>
            </a:rPr>
            <a:t>円上回っている。これは、防災行政無線デジタル化に伴い防災設備整備事業等が増加していることによるものである。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10,296</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49,186</a:t>
          </a:r>
          <a:r>
            <a:rPr kumimoji="1" lang="ja-JP" altLang="en-US" sz="1300">
              <a:latin typeface="ＭＳ Ｐゴシック" panose="020B0600070205080204" pitchFamily="50" charset="-128"/>
              <a:ea typeface="ＭＳ Ｐゴシック" panose="020B0600070205080204" pitchFamily="50" charset="-128"/>
            </a:rPr>
            <a:t>円となった。類似団体平均からは</a:t>
          </a:r>
          <a:r>
            <a:rPr kumimoji="1" lang="en-US" altLang="ja-JP" sz="1300">
              <a:latin typeface="ＭＳ Ｐゴシック" panose="020B0600070205080204" pitchFamily="50" charset="-128"/>
              <a:ea typeface="ＭＳ Ｐゴシック" panose="020B0600070205080204" pitchFamily="50" charset="-128"/>
            </a:rPr>
            <a:t>4,296</a:t>
          </a:r>
          <a:r>
            <a:rPr kumimoji="1" lang="ja-JP" altLang="en-US" sz="1300">
              <a:latin typeface="ＭＳ Ｐゴシック" panose="020B0600070205080204" pitchFamily="50" charset="-128"/>
              <a:ea typeface="ＭＳ Ｐゴシック" panose="020B0600070205080204" pitchFamily="50" charset="-128"/>
            </a:rPr>
            <a:t>円下回っている。これは、ひまわり幼稚園の供用開始に伴う公立幼稚園建設事業の減、国民体育大会準備事業の減によるものである。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災害復旧費については、令和元年度台風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号により、農地、農業用施設等に被害があったため、住民一人当たりのコストが</a:t>
          </a:r>
          <a:r>
            <a:rPr kumimoji="1" lang="en-US" altLang="ja-JP" sz="1300">
              <a:latin typeface="ＭＳ Ｐゴシック" panose="020B0600070205080204" pitchFamily="50" charset="-128"/>
              <a:ea typeface="ＭＳ Ｐゴシック" panose="020B0600070205080204" pitchFamily="50" charset="-128"/>
            </a:rPr>
            <a:t>2,733</a:t>
          </a:r>
          <a:r>
            <a:rPr kumimoji="1" lang="ja-JP" altLang="en-US" sz="1300">
              <a:latin typeface="ＭＳ Ｐゴシック" panose="020B0600070205080204" pitchFamily="50" charset="-128"/>
              <a:ea typeface="ＭＳ Ｐゴシック" panose="020B0600070205080204" pitchFamily="50" charset="-128"/>
            </a:rPr>
            <a:t>円と皆増したものである。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百万円を積立てたため前年度より</a:t>
          </a:r>
          <a:r>
            <a:rPr kumimoji="1" lang="en-US" altLang="ja-JP" sz="1400">
              <a:latin typeface="ＭＳ ゴシック" pitchFamily="49" charset="-128"/>
              <a:ea typeface="ＭＳ ゴシック" pitchFamily="49" charset="-128"/>
            </a:rPr>
            <a:t>0.85</a:t>
          </a:r>
          <a:r>
            <a:rPr kumimoji="1" lang="ja-JP" altLang="en-US" sz="1400">
              <a:latin typeface="ＭＳ ゴシック" pitchFamily="49" charset="-128"/>
              <a:ea typeface="ＭＳ ゴシック" pitchFamily="49" charset="-128"/>
            </a:rPr>
            <a:t>ポイント増加した。実質収支額は、歳入歳出差引額が増となったが、令和元年台風</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号による被災対応、小中学校のＧＩＧＡスクール推進事業等翌年度に繰越すべき財源が大幅に増加したため、前年度に比べて</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ポイント減少した。実質単年度収支については、基金積立は行ったものの、前年度に比して繰越額が多いことから</a:t>
          </a:r>
          <a:r>
            <a:rPr kumimoji="1" lang="en-US" altLang="ja-JP" sz="1400">
              <a:latin typeface="ＭＳ ゴシック" pitchFamily="49" charset="-128"/>
              <a:ea typeface="ＭＳ ゴシック" pitchFamily="49" charset="-128"/>
            </a:rPr>
            <a:t>0.82</a:t>
          </a:r>
          <a:r>
            <a:rPr kumimoji="1" lang="ja-JP" altLang="en-US" sz="1400">
              <a:latin typeface="ＭＳ ゴシック" pitchFamily="49" charset="-128"/>
              <a:ea typeface="ＭＳ ゴシック" pitchFamily="49" charset="-128"/>
            </a:rPr>
            <a:t>ポイント低下した。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実質赤字比率及び連結実質赤字比率の状況については、いずれの年度も黒字となっている。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一般会計以外の各会計における標準財政規模に対する割合については、水道事業会計が、総収益が対前年度比増となった一方で、総費用が対前年度比減となったため、純利益が増加したことから、</a:t>
          </a:r>
          <a:r>
            <a:rPr kumimoji="1" lang="en-US" altLang="ja-JP" sz="1400">
              <a:latin typeface="ＭＳ ゴシック" pitchFamily="49" charset="-128"/>
              <a:ea typeface="ＭＳ ゴシック" pitchFamily="49" charset="-128"/>
            </a:rPr>
            <a:t>1.64</a:t>
          </a:r>
          <a:r>
            <a:rPr kumimoji="1" lang="ja-JP" altLang="en-US" sz="1400">
              <a:latin typeface="ＭＳ ゴシック" pitchFamily="49" charset="-128"/>
              <a:ea typeface="ＭＳ ゴシック" pitchFamily="49" charset="-128"/>
            </a:rPr>
            <a:t>ポイント上昇した。農業集落排水整備事業特別会計については、令和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年度から法適用化となるため、基金の一部を取り崩したことから、例年に比して黒字額が大きくなったため</a:t>
          </a:r>
          <a:r>
            <a:rPr kumimoji="1" lang="en-US" altLang="ja-JP" sz="1400">
              <a:latin typeface="ＭＳ ゴシック" pitchFamily="49" charset="-128"/>
              <a:ea typeface="ＭＳ ゴシック" pitchFamily="49" charset="-128"/>
            </a:rPr>
            <a:t>1.07</a:t>
          </a:r>
          <a:r>
            <a:rPr kumimoji="1" lang="ja-JP" altLang="en-US" sz="1400">
              <a:latin typeface="ＭＳ ゴシック" pitchFamily="49" charset="-128"/>
              <a:ea typeface="ＭＳ ゴシック" pitchFamily="49" charset="-128"/>
            </a:rPr>
            <a:t>ポイント上昇したものである。その他の会計については、大きな変化は見られない。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今後も、第</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次那珂市行財政改革大綱に基づき、健全で効率的な行財政運営の推進に努めていく。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21149527</v>
      </c>
      <c r="BO4" s="431"/>
      <c r="BP4" s="431"/>
      <c r="BQ4" s="431"/>
      <c r="BR4" s="431"/>
      <c r="BS4" s="431"/>
      <c r="BT4" s="431"/>
      <c r="BU4" s="432"/>
      <c r="BV4" s="430">
        <v>20965178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6.1</v>
      </c>
      <c r="CU4" s="437"/>
      <c r="CV4" s="437"/>
      <c r="CW4" s="437"/>
      <c r="CX4" s="437"/>
      <c r="CY4" s="437"/>
      <c r="CZ4" s="437"/>
      <c r="DA4" s="438"/>
      <c r="DB4" s="436">
        <v>7.3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20088442</v>
      </c>
      <c r="BO5" s="468"/>
      <c r="BP5" s="468"/>
      <c r="BQ5" s="468"/>
      <c r="BR5" s="468"/>
      <c r="BS5" s="468"/>
      <c r="BT5" s="468"/>
      <c r="BU5" s="469"/>
      <c r="BV5" s="467">
        <v>19967147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93.1</v>
      </c>
      <c r="CU5" s="465"/>
      <c r="CV5" s="465"/>
      <c r="CW5" s="465"/>
      <c r="CX5" s="465"/>
      <c r="CY5" s="465"/>
      <c r="CZ5" s="465"/>
      <c r="DA5" s="466"/>
      <c r="DB5" s="464">
        <v>90.9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1061085</v>
      </c>
      <c r="BO6" s="468"/>
      <c r="BP6" s="468"/>
      <c r="BQ6" s="468"/>
      <c r="BR6" s="468"/>
      <c r="BS6" s="468"/>
      <c r="BT6" s="468"/>
      <c r="BU6" s="469"/>
      <c r="BV6" s="467">
        <v>998031</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98.2</v>
      </c>
      <c r="CU6" s="505"/>
      <c r="CV6" s="505"/>
      <c r="CW6" s="505"/>
      <c r="CX6" s="505"/>
      <c r="CY6" s="505"/>
      <c r="CZ6" s="505"/>
      <c r="DA6" s="506"/>
      <c r="DB6" s="504">
        <v>96.7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316488</v>
      </c>
      <c r="BO7" s="468"/>
      <c r="BP7" s="468"/>
      <c r="BQ7" s="468"/>
      <c r="BR7" s="468"/>
      <c r="BS7" s="468"/>
      <c r="BT7" s="468"/>
      <c r="BU7" s="469"/>
      <c r="BV7" s="467">
        <v>104302</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12226983</v>
      </c>
      <c r="CU7" s="468"/>
      <c r="CV7" s="468"/>
      <c r="CW7" s="468"/>
      <c r="CX7" s="468"/>
      <c r="CY7" s="468"/>
      <c r="CZ7" s="468"/>
      <c r="DA7" s="469"/>
      <c r="DB7" s="467">
        <v>12247048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744597</v>
      </c>
      <c r="BO8" s="468"/>
      <c r="BP8" s="468"/>
      <c r="BQ8" s="468"/>
      <c r="BR8" s="468"/>
      <c r="BS8" s="468"/>
      <c r="BT8" s="468"/>
      <c r="BU8" s="469"/>
      <c r="BV8" s="467">
        <v>893729</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0.65</v>
      </c>
      <c r="CU8" s="508"/>
      <c r="CV8" s="508"/>
      <c r="CW8" s="508"/>
      <c r="CX8" s="508"/>
      <c r="CY8" s="508"/>
      <c r="CZ8" s="508"/>
      <c r="DA8" s="509"/>
      <c r="DB8" s="507">
        <v>0.65</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54276</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110</v>
      </c>
      <c r="AV9" s="500"/>
      <c r="AW9" s="500"/>
      <c r="AX9" s="500"/>
      <c r="AY9" s="501" t="s">
        <v>117</v>
      </c>
      <c r="AZ9" s="502"/>
      <c r="BA9" s="502"/>
      <c r="BB9" s="502"/>
      <c r="BC9" s="502"/>
      <c r="BD9" s="502"/>
      <c r="BE9" s="502"/>
      <c r="BF9" s="502"/>
      <c r="BG9" s="502"/>
      <c r="BH9" s="502"/>
      <c r="BI9" s="502"/>
      <c r="BJ9" s="502"/>
      <c r="BK9" s="502"/>
      <c r="BL9" s="502"/>
      <c r="BM9" s="503"/>
      <c r="BN9" s="467">
        <v>-149132</v>
      </c>
      <c r="BO9" s="468"/>
      <c r="BP9" s="468"/>
      <c r="BQ9" s="468"/>
      <c r="BR9" s="468"/>
      <c r="BS9" s="468"/>
      <c r="BT9" s="468"/>
      <c r="BU9" s="469"/>
      <c r="BV9" s="467">
        <v>52211</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11.9</v>
      </c>
      <c r="CU9" s="465"/>
      <c r="CV9" s="465"/>
      <c r="CW9" s="465"/>
      <c r="CX9" s="465"/>
      <c r="CY9" s="465"/>
      <c r="CZ9" s="465"/>
      <c r="DA9" s="466"/>
      <c r="DB9" s="464">
        <v>12.5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54240</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100078</v>
      </c>
      <c r="BO10" s="468"/>
      <c r="BP10" s="468"/>
      <c r="BQ10" s="468"/>
      <c r="BR10" s="468"/>
      <c r="BS10" s="468"/>
      <c r="BT10" s="468"/>
      <c r="BU10" s="469"/>
      <c r="BV10" s="467">
        <v>153</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110</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98800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54649</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100000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54370</v>
      </c>
      <c r="S13" s="552"/>
      <c r="T13" s="552"/>
      <c r="U13" s="552"/>
      <c r="V13" s="553"/>
      <c r="W13" s="483" t="s">
        <v>142</v>
      </c>
      <c r="X13" s="484"/>
      <c r="Y13" s="484"/>
      <c r="Z13" s="484"/>
      <c r="AA13" s="484"/>
      <c r="AB13" s="474"/>
      <c r="AC13" s="518">
        <v>1450</v>
      </c>
      <c r="AD13" s="519"/>
      <c r="AE13" s="519"/>
      <c r="AF13" s="519"/>
      <c r="AG13" s="561"/>
      <c r="AH13" s="518">
        <v>1606</v>
      </c>
      <c r="AI13" s="519"/>
      <c r="AJ13" s="519"/>
      <c r="AK13" s="519"/>
      <c r="AL13" s="520"/>
      <c r="AM13" s="496" t="s">
        <v>143</v>
      </c>
      <c r="AN13" s="497"/>
      <c r="AO13" s="497"/>
      <c r="AP13" s="497"/>
      <c r="AQ13" s="497"/>
      <c r="AR13" s="497"/>
      <c r="AS13" s="497"/>
      <c r="AT13" s="498"/>
      <c r="AU13" s="499" t="s">
        <v>106</v>
      </c>
      <c r="AV13" s="500"/>
      <c r="AW13" s="500"/>
      <c r="AX13" s="500"/>
      <c r="AY13" s="501" t="s">
        <v>144</v>
      </c>
      <c r="AZ13" s="502"/>
      <c r="BA13" s="502"/>
      <c r="BB13" s="502"/>
      <c r="BC13" s="502"/>
      <c r="BD13" s="502"/>
      <c r="BE13" s="502"/>
      <c r="BF13" s="502"/>
      <c r="BG13" s="502"/>
      <c r="BH13" s="502"/>
      <c r="BI13" s="502"/>
      <c r="BJ13" s="502"/>
      <c r="BK13" s="502"/>
      <c r="BL13" s="502"/>
      <c r="BM13" s="503"/>
      <c r="BN13" s="467">
        <v>-49054</v>
      </c>
      <c r="BO13" s="468"/>
      <c r="BP13" s="468"/>
      <c r="BQ13" s="468"/>
      <c r="BR13" s="468"/>
      <c r="BS13" s="468"/>
      <c r="BT13" s="468"/>
      <c r="BU13" s="469"/>
      <c r="BV13" s="467">
        <v>51164</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3.9</v>
      </c>
      <c r="CU13" s="465"/>
      <c r="CV13" s="465"/>
      <c r="CW13" s="465"/>
      <c r="CX13" s="465"/>
      <c r="CY13" s="465"/>
      <c r="CZ13" s="465"/>
      <c r="DA13" s="466"/>
      <c r="DB13" s="464">
        <v>3.8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54925</v>
      </c>
      <c r="S14" s="552"/>
      <c r="T14" s="552"/>
      <c r="U14" s="552"/>
      <c r="V14" s="553"/>
      <c r="W14" s="457"/>
      <c r="X14" s="458"/>
      <c r="Y14" s="458"/>
      <c r="Z14" s="458"/>
      <c r="AA14" s="458"/>
      <c r="AB14" s="447"/>
      <c r="AC14" s="554">
        <v>5.9</v>
      </c>
      <c r="AD14" s="555"/>
      <c r="AE14" s="555"/>
      <c r="AF14" s="555"/>
      <c r="AG14" s="556"/>
      <c r="AH14" s="554">
        <v>6.5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6.8</v>
      </c>
      <c r="CU14" s="566"/>
      <c r="CV14" s="566"/>
      <c r="CW14" s="566"/>
      <c r="CX14" s="566"/>
      <c r="CY14" s="566"/>
      <c r="CZ14" s="566"/>
      <c r="DA14" s="567"/>
      <c r="DB14" s="565">
        <v>2.7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141</v>
      </c>
      <c r="N15" s="559"/>
      <c r="O15" s="559"/>
      <c r="P15" s="559"/>
      <c r="Q15" s="560"/>
      <c r="R15" s="551">
        <v>54691</v>
      </c>
      <c r="S15" s="552"/>
      <c r="T15" s="552"/>
      <c r="U15" s="552"/>
      <c r="V15" s="553"/>
      <c r="W15" s="483" t="s">
        <v>148</v>
      </c>
      <c r="X15" s="484"/>
      <c r="Y15" s="484"/>
      <c r="Z15" s="484"/>
      <c r="AA15" s="484"/>
      <c r="AB15" s="474"/>
      <c r="AC15" s="518">
        <v>6252</v>
      </c>
      <c r="AD15" s="519"/>
      <c r="AE15" s="519"/>
      <c r="AF15" s="519"/>
      <c r="AG15" s="561"/>
      <c r="AH15" s="518">
        <v>6291</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6412144</v>
      </c>
      <c r="BO15" s="431"/>
      <c r="BP15" s="431"/>
      <c r="BQ15" s="431"/>
      <c r="BR15" s="431"/>
      <c r="BS15" s="431"/>
      <c r="BT15" s="431"/>
      <c r="BU15" s="432"/>
      <c r="BV15" s="430">
        <v>6346470</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25.5</v>
      </c>
      <c r="AD16" s="555"/>
      <c r="AE16" s="555"/>
      <c r="AF16" s="555"/>
      <c r="AG16" s="556"/>
      <c r="AH16" s="554">
        <v>25.5</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9833913</v>
      </c>
      <c r="BO16" s="468"/>
      <c r="BP16" s="468"/>
      <c r="BQ16" s="468"/>
      <c r="BR16" s="468"/>
      <c r="BS16" s="468"/>
      <c r="BT16" s="468"/>
      <c r="BU16" s="469"/>
      <c r="BV16" s="467">
        <v>9667077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16849</v>
      </c>
      <c r="AD17" s="519"/>
      <c r="AE17" s="519"/>
      <c r="AF17" s="519"/>
      <c r="AG17" s="561"/>
      <c r="AH17" s="518">
        <v>16757</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8133174</v>
      </c>
      <c r="BO17" s="468"/>
      <c r="BP17" s="468"/>
      <c r="BQ17" s="468"/>
      <c r="BR17" s="468"/>
      <c r="BS17" s="468"/>
      <c r="BT17" s="468"/>
      <c r="BU17" s="469"/>
      <c r="BV17" s="467">
        <v>8037350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97.82</v>
      </c>
      <c r="M18" s="583"/>
      <c r="N18" s="583"/>
      <c r="O18" s="583"/>
      <c r="P18" s="583"/>
      <c r="Q18" s="583"/>
      <c r="R18" s="584"/>
      <c r="S18" s="584"/>
      <c r="T18" s="584"/>
      <c r="U18" s="584"/>
      <c r="V18" s="585"/>
      <c r="W18" s="485"/>
      <c r="X18" s="486"/>
      <c r="Y18" s="486"/>
      <c r="Z18" s="486"/>
      <c r="AA18" s="486"/>
      <c r="AB18" s="477"/>
      <c r="AC18" s="586">
        <v>68.599999999999994</v>
      </c>
      <c r="AD18" s="587"/>
      <c r="AE18" s="587"/>
      <c r="AF18" s="587"/>
      <c r="AG18" s="588"/>
      <c r="AH18" s="586">
        <v>68</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11507161</v>
      </c>
      <c r="BO18" s="468"/>
      <c r="BP18" s="468"/>
      <c r="BQ18" s="468"/>
      <c r="BR18" s="468"/>
      <c r="BS18" s="468"/>
      <c r="BT18" s="468"/>
      <c r="BU18" s="469"/>
      <c r="BV18" s="467">
        <v>11297171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555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14560682</v>
      </c>
      <c r="BO19" s="468"/>
      <c r="BP19" s="468"/>
      <c r="BQ19" s="468"/>
      <c r="BR19" s="468"/>
      <c r="BS19" s="468"/>
      <c r="BT19" s="468"/>
      <c r="BU19" s="469"/>
      <c r="BV19" s="467">
        <v>14508017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20025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18264767</v>
      </c>
      <c r="BO23" s="468"/>
      <c r="BP23" s="468"/>
      <c r="BQ23" s="468"/>
      <c r="BR23" s="468"/>
      <c r="BS23" s="468"/>
      <c r="BT23" s="468"/>
      <c r="BU23" s="469"/>
      <c r="BV23" s="467">
        <v>17807625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8410</v>
      </c>
      <c r="R24" s="519"/>
      <c r="S24" s="519"/>
      <c r="T24" s="519"/>
      <c r="U24" s="519"/>
      <c r="V24" s="561"/>
      <c r="W24" s="620"/>
      <c r="X24" s="608"/>
      <c r="Y24" s="609"/>
      <c r="Z24" s="517" t="s">
        <v>172</v>
      </c>
      <c r="AA24" s="497"/>
      <c r="AB24" s="497"/>
      <c r="AC24" s="497"/>
      <c r="AD24" s="497"/>
      <c r="AE24" s="497"/>
      <c r="AF24" s="497"/>
      <c r="AG24" s="498"/>
      <c r="AH24" s="518">
        <v>435</v>
      </c>
      <c r="AI24" s="519"/>
      <c r="AJ24" s="519"/>
      <c r="AK24" s="519"/>
      <c r="AL24" s="561"/>
      <c r="AM24" s="518">
        <v>1352415</v>
      </c>
      <c r="AN24" s="519"/>
      <c r="AO24" s="519"/>
      <c r="AP24" s="519"/>
      <c r="AQ24" s="519"/>
      <c r="AR24" s="561"/>
      <c r="AS24" s="518">
        <v>3109</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15759856</v>
      </c>
      <c r="BO24" s="468"/>
      <c r="BP24" s="468"/>
      <c r="BQ24" s="468"/>
      <c r="BR24" s="468"/>
      <c r="BS24" s="468"/>
      <c r="BT24" s="468"/>
      <c r="BU24" s="469"/>
      <c r="BV24" s="467">
        <v>15531220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6500</v>
      </c>
      <c r="R25" s="519"/>
      <c r="S25" s="519"/>
      <c r="T25" s="519"/>
      <c r="U25" s="519"/>
      <c r="V25" s="561"/>
      <c r="W25" s="620"/>
      <c r="X25" s="608"/>
      <c r="Y25" s="609"/>
      <c r="Z25" s="517" t="s">
        <v>175</v>
      </c>
      <c r="AA25" s="497"/>
      <c r="AB25" s="497"/>
      <c r="AC25" s="497"/>
      <c r="AD25" s="497"/>
      <c r="AE25" s="497"/>
      <c r="AF25" s="497"/>
      <c r="AG25" s="498"/>
      <c r="AH25" s="518">
        <v>97</v>
      </c>
      <c r="AI25" s="519"/>
      <c r="AJ25" s="519"/>
      <c r="AK25" s="519"/>
      <c r="AL25" s="561"/>
      <c r="AM25" s="518">
        <v>323495</v>
      </c>
      <c r="AN25" s="519"/>
      <c r="AO25" s="519"/>
      <c r="AP25" s="519"/>
      <c r="AQ25" s="519"/>
      <c r="AR25" s="561"/>
      <c r="AS25" s="518">
        <v>3335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2095487</v>
      </c>
      <c r="BO25" s="431"/>
      <c r="BP25" s="431"/>
      <c r="BQ25" s="431"/>
      <c r="BR25" s="431"/>
      <c r="BS25" s="431"/>
      <c r="BT25" s="431"/>
      <c r="BU25" s="432"/>
      <c r="BV25" s="430">
        <v>2133700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6040</v>
      </c>
      <c r="R26" s="519"/>
      <c r="S26" s="519"/>
      <c r="T26" s="519"/>
      <c r="U26" s="519"/>
      <c r="V26" s="561"/>
      <c r="W26" s="620"/>
      <c r="X26" s="608"/>
      <c r="Y26" s="609"/>
      <c r="Z26" s="517" t="s">
        <v>178</v>
      </c>
      <c r="AA26" s="630"/>
      <c r="AB26" s="630"/>
      <c r="AC26" s="630"/>
      <c r="AD26" s="630"/>
      <c r="AE26" s="630"/>
      <c r="AF26" s="630"/>
      <c r="AG26" s="631"/>
      <c r="AH26" s="518">
        <v>12</v>
      </c>
      <c r="AI26" s="519"/>
      <c r="AJ26" s="519"/>
      <c r="AK26" s="519"/>
      <c r="AL26" s="561"/>
      <c r="AM26" s="518">
        <v>32496</v>
      </c>
      <c r="AN26" s="519"/>
      <c r="AO26" s="519"/>
      <c r="AP26" s="519"/>
      <c r="AQ26" s="519"/>
      <c r="AR26" s="561"/>
      <c r="AS26" s="518">
        <v>2708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180</v>
      </c>
      <c r="BO26" s="468"/>
      <c r="BP26" s="468"/>
      <c r="BQ26" s="468"/>
      <c r="BR26" s="468"/>
      <c r="BS26" s="468"/>
      <c r="BT26" s="468"/>
      <c r="BU26" s="469"/>
      <c r="BV26" s="467" t="s">
        <v>130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4640</v>
      </c>
      <c r="R27" s="519"/>
      <c r="S27" s="519"/>
      <c r="T27" s="519"/>
      <c r="U27" s="519"/>
      <c r="V27" s="561"/>
      <c r="W27" s="620"/>
      <c r="X27" s="608"/>
      <c r="Y27" s="609"/>
      <c r="Z27" s="517" t="s">
        <v>182</v>
      </c>
      <c r="AA27" s="497"/>
      <c r="AB27" s="497"/>
      <c r="AC27" s="497"/>
      <c r="AD27" s="497"/>
      <c r="AE27" s="497"/>
      <c r="AF27" s="497"/>
      <c r="AG27" s="498"/>
      <c r="AH27" s="518">
        <v>9</v>
      </c>
      <c r="AI27" s="519"/>
      <c r="AJ27" s="519"/>
      <c r="AK27" s="519"/>
      <c r="AL27" s="561"/>
      <c r="AM27" s="518">
        <v>27054</v>
      </c>
      <c r="AN27" s="519"/>
      <c r="AO27" s="519"/>
      <c r="AP27" s="519"/>
      <c r="AQ27" s="519"/>
      <c r="AR27" s="561"/>
      <c r="AS27" s="518">
        <v>3006</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565231</v>
      </c>
      <c r="BO27" s="644"/>
      <c r="BP27" s="644"/>
      <c r="BQ27" s="644"/>
      <c r="BR27" s="644"/>
      <c r="BS27" s="644"/>
      <c r="BT27" s="644"/>
      <c r="BU27" s="645"/>
      <c r="BV27" s="643">
        <v>565231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4130</v>
      </c>
      <c r="R28" s="519"/>
      <c r="S28" s="519"/>
      <c r="T28" s="519"/>
      <c r="U28" s="519"/>
      <c r="V28" s="561"/>
      <c r="W28" s="620"/>
      <c r="X28" s="608"/>
      <c r="Y28" s="609"/>
      <c r="Z28" s="517" t="s">
        <v>185</v>
      </c>
      <c r="AA28" s="497"/>
      <c r="AB28" s="497"/>
      <c r="AC28" s="497"/>
      <c r="AD28" s="497"/>
      <c r="AE28" s="497"/>
      <c r="AF28" s="497"/>
      <c r="AG28" s="498"/>
      <c r="AH28" s="518" t="s">
        <v>129</v>
      </c>
      <c r="AI28" s="519"/>
      <c r="AJ28" s="519"/>
      <c r="AK28" s="519"/>
      <c r="AL28" s="561"/>
      <c r="AM28" s="518" t="s">
        <v>130</v>
      </c>
      <c r="AN28" s="519"/>
      <c r="AO28" s="519"/>
      <c r="AP28" s="519"/>
      <c r="AQ28" s="519"/>
      <c r="AR28" s="561"/>
      <c r="AS28" s="518" t="s">
        <v>130</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2026782</v>
      </c>
      <c r="BO28" s="431"/>
      <c r="BP28" s="431"/>
      <c r="BQ28" s="431"/>
      <c r="BR28" s="431"/>
      <c r="BS28" s="431"/>
      <c r="BT28" s="431"/>
      <c r="BU28" s="432"/>
      <c r="BV28" s="430">
        <v>1926704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16</v>
      </c>
      <c r="M29" s="519"/>
      <c r="N29" s="519"/>
      <c r="O29" s="519"/>
      <c r="P29" s="561"/>
      <c r="Q29" s="518">
        <v>3950</v>
      </c>
      <c r="R29" s="519"/>
      <c r="S29" s="519"/>
      <c r="T29" s="519"/>
      <c r="U29" s="519"/>
      <c r="V29" s="561"/>
      <c r="W29" s="621"/>
      <c r="X29" s="622"/>
      <c r="Y29" s="623"/>
      <c r="Z29" s="517" t="s">
        <v>188</v>
      </c>
      <c r="AA29" s="497"/>
      <c r="AB29" s="497"/>
      <c r="AC29" s="497"/>
      <c r="AD29" s="497"/>
      <c r="AE29" s="497"/>
      <c r="AF29" s="497"/>
      <c r="AG29" s="498"/>
      <c r="AH29" s="518">
        <v>444</v>
      </c>
      <c r="AI29" s="519"/>
      <c r="AJ29" s="519"/>
      <c r="AK29" s="519"/>
      <c r="AL29" s="561"/>
      <c r="AM29" s="518">
        <v>1379469</v>
      </c>
      <c r="AN29" s="519"/>
      <c r="AO29" s="519"/>
      <c r="AP29" s="519"/>
      <c r="AQ29" s="519"/>
      <c r="AR29" s="561"/>
      <c r="AS29" s="518">
        <v>3107</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1225705</v>
      </c>
      <c r="BO29" s="468"/>
      <c r="BP29" s="468"/>
      <c r="BQ29" s="468"/>
      <c r="BR29" s="468"/>
      <c r="BS29" s="468"/>
      <c r="BT29" s="468"/>
      <c r="BU29" s="469"/>
      <c r="BV29" s="467">
        <v>1225139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99.2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2402663</v>
      </c>
      <c r="BO30" s="644"/>
      <c r="BP30" s="644"/>
      <c r="BQ30" s="644"/>
      <c r="BR30" s="644"/>
      <c r="BS30" s="644"/>
      <c r="BT30" s="644"/>
      <c r="BU30" s="645"/>
      <c r="BV30" s="643">
        <v>2411209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199</v>
      </c>
      <c r="X33" s="456"/>
      <c r="Y33" s="456"/>
      <c r="Z33" s="456"/>
      <c r="AA33" s="456"/>
      <c r="AB33" s="456"/>
      <c r="AC33" s="456"/>
      <c r="AD33" s="456"/>
      <c r="AE33" s="456"/>
      <c r="AF33" s="456"/>
      <c r="AG33" s="456"/>
      <c r="AH33" s="456"/>
      <c r="AI33" s="456"/>
      <c r="AJ33" s="456"/>
      <c r="AK33" s="456"/>
      <c r="AL33" s="216"/>
      <c r="AM33" s="491" t="s">
        <v>200</v>
      </c>
      <c r="AN33" s="491"/>
      <c r="AO33" s="456" t="s">
        <v>199</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197</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茨城北農業共済事務組合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那珂市土地開発公社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公園墓地事業特別会計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介護保険特別会計（保険事業勘定）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農業集落排水整備事業特別会計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茨城県後期高齢者医療広域連合（一般会計）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大宮地方環境整備組合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茨城県市町村総合事務組合（一般会計）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茨城県市町村総合事務組合（県民交通災害共済事業特別会計）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茨城県後期高齢者医療広域連合（後期高齢者医療特別会計）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茨城租税債権管理機構</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iyYJrwWVYlES7EeRSWlPjNGrq9RW0EE3fyKhNSm9KxCf+Qep7fRne3aokfsFWwBcrJvKn+C4ATiqN/efKYoCww==" saltValue="YPjOsk5t9L7rBNJgf/R6f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8" t="s">
        <v>555</v>
      </c>
      <c r="D34" s="1248"/>
      <c r="E34" s="1249"/>
      <c r="F34" s="32">
        <v>9.85</v>
      </c>
      <c r="G34" s="33">
        <v>10.199999999999999</v>
      </c>
      <c r="H34" s="33">
        <v>10.79</v>
      </c>
      <c r="I34" s="33">
        <v>11.69</v>
      </c>
      <c r="J34" s="34">
        <v>13.33</v>
      </c>
      <c r="K34" s="22"/>
      <c r="L34" s="22"/>
      <c r="M34" s="22"/>
      <c r="N34" s="22"/>
      <c r="O34" s="22"/>
      <c r="P34" s="22"/>
    </row>
    <row r="35" spans="1:16" ht="39" customHeight="1" x14ac:dyDescent="0.15">
      <c r="A35" s="22"/>
      <c r="B35" s="35"/>
      <c r="C35" s="1242" t="s">
        <v>556</v>
      </c>
      <c r="D35" s="1243"/>
      <c r="E35" s="1244"/>
      <c r="F35" s="36">
        <v>7.83</v>
      </c>
      <c r="G35" s="37">
        <v>5.28</v>
      </c>
      <c r="H35" s="37">
        <v>6.83</v>
      </c>
      <c r="I35" s="37">
        <v>7.23</v>
      </c>
      <c r="J35" s="38">
        <v>6.05</v>
      </c>
      <c r="K35" s="22"/>
      <c r="L35" s="22"/>
      <c r="M35" s="22"/>
      <c r="N35" s="22"/>
      <c r="O35" s="22"/>
      <c r="P35" s="22"/>
    </row>
    <row r="36" spans="1:16" ht="39" customHeight="1" x14ac:dyDescent="0.15">
      <c r="A36" s="22"/>
      <c r="B36" s="35"/>
      <c r="C36" s="1242" t="s">
        <v>557</v>
      </c>
      <c r="D36" s="1243"/>
      <c r="E36" s="1244"/>
      <c r="F36" s="36">
        <v>1.06</v>
      </c>
      <c r="G36" s="37">
        <v>1.27</v>
      </c>
      <c r="H36" s="37">
        <v>1.18</v>
      </c>
      <c r="I36" s="37">
        <v>1.86</v>
      </c>
      <c r="J36" s="38">
        <v>1.92</v>
      </c>
      <c r="K36" s="22"/>
      <c r="L36" s="22"/>
      <c r="M36" s="22"/>
      <c r="N36" s="22"/>
      <c r="O36" s="22"/>
      <c r="P36" s="22"/>
    </row>
    <row r="37" spans="1:16" ht="39" customHeight="1" x14ac:dyDescent="0.15">
      <c r="A37" s="22"/>
      <c r="B37" s="35"/>
      <c r="C37" s="1242" t="s">
        <v>558</v>
      </c>
      <c r="D37" s="1243"/>
      <c r="E37" s="1244"/>
      <c r="F37" s="36">
        <v>0.49</v>
      </c>
      <c r="G37" s="37">
        <v>0.37</v>
      </c>
      <c r="H37" s="37">
        <v>0.39</v>
      </c>
      <c r="I37" s="37">
        <v>0.3</v>
      </c>
      <c r="J37" s="38">
        <v>1.37</v>
      </c>
      <c r="K37" s="22"/>
      <c r="L37" s="22"/>
      <c r="M37" s="22"/>
      <c r="N37" s="22"/>
      <c r="O37" s="22"/>
      <c r="P37" s="22"/>
    </row>
    <row r="38" spans="1:16" ht="39" customHeight="1" x14ac:dyDescent="0.15">
      <c r="A38" s="22"/>
      <c r="B38" s="35"/>
      <c r="C38" s="1242" t="s">
        <v>559</v>
      </c>
      <c r="D38" s="1243"/>
      <c r="E38" s="1244"/>
      <c r="F38" s="36">
        <v>0.56999999999999995</v>
      </c>
      <c r="G38" s="37">
        <v>0.55000000000000004</v>
      </c>
      <c r="H38" s="37">
        <v>0.68</v>
      </c>
      <c r="I38" s="37">
        <v>0.7</v>
      </c>
      <c r="J38" s="38">
        <v>0.57999999999999996</v>
      </c>
      <c r="K38" s="22"/>
      <c r="L38" s="22"/>
      <c r="M38" s="22"/>
      <c r="N38" s="22"/>
      <c r="O38" s="22"/>
      <c r="P38" s="22"/>
    </row>
    <row r="39" spans="1:16" ht="39" customHeight="1" x14ac:dyDescent="0.15">
      <c r="A39" s="22"/>
      <c r="B39" s="35"/>
      <c r="C39" s="1242" t="s">
        <v>560</v>
      </c>
      <c r="D39" s="1243"/>
      <c r="E39" s="1244"/>
      <c r="F39" s="36">
        <v>1.07</v>
      </c>
      <c r="G39" s="37">
        <v>2.46</v>
      </c>
      <c r="H39" s="37">
        <v>2.98</v>
      </c>
      <c r="I39" s="37">
        <v>0.35</v>
      </c>
      <c r="J39" s="38">
        <v>0.38</v>
      </c>
      <c r="K39" s="22"/>
      <c r="L39" s="22"/>
      <c r="M39" s="22"/>
      <c r="N39" s="22"/>
      <c r="O39" s="22"/>
      <c r="P39" s="22"/>
    </row>
    <row r="40" spans="1:16" ht="39" customHeight="1" x14ac:dyDescent="0.15">
      <c r="A40" s="22"/>
      <c r="B40" s="35"/>
      <c r="C40" s="1242" t="s">
        <v>561</v>
      </c>
      <c r="D40" s="1243"/>
      <c r="E40" s="1244"/>
      <c r="F40" s="36">
        <v>0.02</v>
      </c>
      <c r="G40" s="37">
        <v>0.01</v>
      </c>
      <c r="H40" s="37">
        <v>0.02</v>
      </c>
      <c r="I40" s="37">
        <v>0.05</v>
      </c>
      <c r="J40" s="38">
        <v>0.03</v>
      </c>
      <c r="K40" s="22"/>
      <c r="L40" s="22"/>
      <c r="M40" s="22"/>
      <c r="N40" s="22"/>
      <c r="O40" s="22"/>
      <c r="P40" s="22"/>
    </row>
    <row r="41" spans="1:16" ht="39" customHeight="1" x14ac:dyDescent="0.15">
      <c r="A41" s="22"/>
      <c r="B41" s="35"/>
      <c r="C41" s="1242" t="s">
        <v>562</v>
      </c>
      <c r="D41" s="1243"/>
      <c r="E41" s="1244"/>
      <c r="F41" s="36">
        <v>0</v>
      </c>
      <c r="G41" s="37">
        <v>0.01</v>
      </c>
      <c r="H41" s="37">
        <v>0.01</v>
      </c>
      <c r="I41" s="37">
        <v>0.01</v>
      </c>
      <c r="J41" s="38">
        <v>0.01</v>
      </c>
      <c r="K41" s="22"/>
      <c r="L41" s="22"/>
      <c r="M41" s="22"/>
      <c r="N41" s="22"/>
      <c r="O41" s="22"/>
      <c r="P41" s="22"/>
    </row>
    <row r="42" spans="1:16" ht="39" customHeight="1" x14ac:dyDescent="0.15">
      <c r="A42" s="22"/>
      <c r="B42" s="39"/>
      <c r="C42" s="1242" t="s">
        <v>563</v>
      </c>
      <c r="D42" s="1243"/>
      <c r="E42" s="1244"/>
      <c r="F42" s="36" t="s">
        <v>507</v>
      </c>
      <c r="G42" s="37" t="s">
        <v>507</v>
      </c>
      <c r="H42" s="37" t="s">
        <v>507</v>
      </c>
      <c r="I42" s="37" t="s">
        <v>507</v>
      </c>
      <c r="J42" s="38" t="s">
        <v>507</v>
      </c>
      <c r="K42" s="22"/>
      <c r="L42" s="22"/>
      <c r="M42" s="22"/>
      <c r="N42" s="22"/>
      <c r="O42" s="22"/>
      <c r="P42" s="22"/>
    </row>
    <row r="43" spans="1:16" ht="39" customHeight="1" thickBot="1" x14ac:dyDescent="0.2">
      <c r="A43" s="22"/>
      <c r="B43" s="40"/>
      <c r="C43" s="1245" t="s">
        <v>564</v>
      </c>
      <c r="D43" s="1246"/>
      <c r="E43" s="1247"/>
      <c r="F43" s="41">
        <v>0.02</v>
      </c>
      <c r="G43" s="42">
        <v>0.02</v>
      </c>
      <c r="H43" s="42">
        <v>0.06</v>
      </c>
      <c r="I43" s="42">
        <v>0</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wWsenTOrAuAl+BnI8bKOFqtRWv1yVmHrTrtp0Yd5c0aWUQl7OjHfkqdu3uUscy4UHKTqt1D3yEKmlS0xgySAA==" saltValue="QEuEt6PMfF/ZY001hQ1s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1768</v>
      </c>
      <c r="L45" s="60">
        <v>1821</v>
      </c>
      <c r="M45" s="60">
        <v>1771</v>
      </c>
      <c r="N45" s="60">
        <v>1789</v>
      </c>
      <c r="O45" s="61">
        <v>1807</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507</v>
      </c>
      <c r="L46" s="64" t="s">
        <v>507</v>
      </c>
      <c r="M46" s="64" t="s">
        <v>507</v>
      </c>
      <c r="N46" s="64" t="s">
        <v>507</v>
      </c>
      <c r="O46" s="65" t="s">
        <v>507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507</v>
      </c>
      <c r="L47" s="64" t="s">
        <v>507</v>
      </c>
      <c r="M47" s="64" t="s">
        <v>507</v>
      </c>
      <c r="N47" s="64" t="s">
        <v>507</v>
      </c>
      <c r="O47" s="65" t="s">
        <v>507</v>
      </c>
      <c r="P47" s="48"/>
      <c r="Q47" s="48"/>
      <c r="R47" s="48"/>
      <c r="S47" s="48"/>
      <c r="T47" s="48"/>
      <c r="U47" s="48"/>
    </row>
    <row r="48" spans="1:21" ht="30.75" customHeight="1" x14ac:dyDescent="0.15">
      <c r="A48" s="48"/>
      <c r="B48" s="1252"/>
      <c r="C48" s="1253"/>
      <c r="D48" s="62"/>
      <c r="E48" s="1258" t="s">
        <v>15</v>
      </c>
      <c r="F48" s="1258"/>
      <c r="G48" s="1258"/>
      <c r="H48" s="1258"/>
      <c r="I48" s="1258"/>
      <c r="J48" s="1259"/>
      <c r="K48" s="63">
        <v>928</v>
      </c>
      <c r="L48" s="64">
        <v>685</v>
      </c>
      <c r="M48" s="64">
        <v>739</v>
      </c>
      <c r="N48" s="64">
        <v>794</v>
      </c>
      <c r="O48" s="65">
        <v>831</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507</v>
      </c>
      <c r="L49" s="64" t="s">
        <v>507</v>
      </c>
      <c r="M49" s="64" t="s">
        <v>507</v>
      </c>
      <c r="N49" s="64" t="s">
        <v>507</v>
      </c>
      <c r="O49" s="65" t="s">
        <v>507</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507</v>
      </c>
      <c r="L50" s="64" t="s">
        <v>507</v>
      </c>
      <c r="M50" s="64" t="s">
        <v>507</v>
      </c>
      <c r="N50" s="64" t="s">
        <v>507</v>
      </c>
      <c r="O50" s="65" t="s">
        <v>507</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507</v>
      </c>
      <c r="L51" s="64" t="s">
        <v>507</v>
      </c>
      <c r="M51" s="64" t="s">
        <v>507</v>
      </c>
      <c r="N51" s="64" t="s">
        <v>507</v>
      </c>
      <c r="O51" s="65" t="s">
        <v>507</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1944</v>
      </c>
      <c r="L52" s="64">
        <v>2015</v>
      </c>
      <c r="M52" s="64">
        <v>2097</v>
      </c>
      <c r="N52" s="64">
        <v>2185</v>
      </c>
      <c r="O52" s="65">
        <v>2223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752</v>
      </c>
      <c r="L53" s="69">
        <v>491</v>
      </c>
      <c r="M53" s="69">
        <v>413</v>
      </c>
      <c r="N53" s="69">
        <v>398</v>
      </c>
      <c r="O53" s="70">
        <v>415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591</v>
      </c>
      <c r="L57" s="84" t="s">
        <v>592</v>
      </c>
      <c r="M57" s="84" t="s">
        <v>591</v>
      </c>
      <c r="N57" s="84" t="s">
        <v>593</v>
      </c>
      <c r="O57" s="85" t="s">
        <v>591</v>
      </c>
    </row>
    <row r="58" spans="1:21" ht="31.5" customHeight="1" thickBot="1" x14ac:dyDescent="0.2">
      <c r="B58" s="1268"/>
      <c r="C58" s="1269"/>
      <c r="D58" s="1273" t="s">
        <v>27</v>
      </c>
      <c r="E58" s="1274"/>
      <c r="F58" s="1274"/>
      <c r="G58" s="1274"/>
      <c r="H58" s="1274"/>
      <c r="I58" s="1274"/>
      <c r="J58" s="1275"/>
      <c r="K58" s="86" t="s">
        <v>592</v>
      </c>
      <c r="L58" s="87" t="s">
        <v>591</v>
      </c>
      <c r="M58" s="87" t="s">
        <v>591</v>
      </c>
      <c r="N58" s="87" t="s">
        <v>591</v>
      </c>
      <c r="O58" s="88" t="s">
        <v>591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IV51SNemjgK9AiITeR2QWbp5SqKETbaYVMEqLvMSMGyKpW7Ch22ylRkNpYfJBkckm9ALqXOYFSqEnNOXDjYzA==" saltValue="bibviYkaddQbSItMi4sJ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76" t="s">
        <v>30</v>
      </c>
      <c r="C41" s="1277"/>
      <c r="D41" s="102"/>
      <c r="E41" s="1282" t="s">
        <v>31</v>
      </c>
      <c r="F41" s="1282"/>
      <c r="G41" s="1282"/>
      <c r="H41" s="1283"/>
      <c r="I41" s="103">
        <v>17620</v>
      </c>
      <c r="J41" s="104">
        <v>17576</v>
      </c>
      <c r="K41" s="104">
        <v>17410</v>
      </c>
      <c r="L41" s="104">
        <v>17808</v>
      </c>
      <c r="M41" s="105">
        <v>18265</v>
      </c>
    </row>
    <row r="42" spans="2:13" ht="27.75" customHeight="1" x14ac:dyDescent="0.15">
      <c r="B42" s="1278"/>
      <c r="C42" s="1279"/>
      <c r="D42" s="106"/>
      <c r="E42" s="1284" t="s">
        <v>32</v>
      </c>
      <c r="F42" s="1284"/>
      <c r="G42" s="1284"/>
      <c r="H42" s="1285"/>
      <c r="I42" s="107">
        <v>286</v>
      </c>
      <c r="J42" s="108">
        <v>254</v>
      </c>
      <c r="K42" s="108">
        <v>83</v>
      </c>
      <c r="L42" s="108">
        <v>101</v>
      </c>
      <c r="M42" s="109">
        <v>97</v>
      </c>
    </row>
    <row r="43" spans="2:13" ht="27.75" customHeight="1" x14ac:dyDescent="0.15">
      <c r="B43" s="1278"/>
      <c r="C43" s="1279"/>
      <c r="D43" s="106"/>
      <c r="E43" s="1284" t="s">
        <v>33</v>
      </c>
      <c r="F43" s="1284"/>
      <c r="G43" s="1284"/>
      <c r="H43" s="1285"/>
      <c r="I43" s="107">
        <v>14111</v>
      </c>
      <c r="J43" s="108">
        <v>13907</v>
      </c>
      <c r="K43" s="108">
        <v>13183</v>
      </c>
      <c r="L43" s="108">
        <v>12496</v>
      </c>
      <c r="M43" s="109">
        <v>12697</v>
      </c>
    </row>
    <row r="44" spans="2:13" ht="27.75" customHeight="1" x14ac:dyDescent="0.15">
      <c r="B44" s="1278"/>
      <c r="C44" s="1279"/>
      <c r="D44" s="106"/>
      <c r="E44" s="1284" t="s">
        <v>34</v>
      </c>
      <c r="F44" s="1284"/>
      <c r="G44" s="1284"/>
      <c r="H44" s="1285"/>
      <c r="I44" s="107" t="s">
        <v>507</v>
      </c>
      <c r="J44" s="108" t="s">
        <v>507</v>
      </c>
      <c r="K44" s="108" t="s">
        <v>507</v>
      </c>
      <c r="L44" s="108" t="s">
        <v>507</v>
      </c>
      <c r="M44" s="109" t="s">
        <v>507</v>
      </c>
    </row>
    <row r="45" spans="2:13" ht="27.75" customHeight="1" x14ac:dyDescent="0.15">
      <c r="B45" s="1278"/>
      <c r="C45" s="1279"/>
      <c r="D45" s="106"/>
      <c r="E45" s="1284" t="s">
        <v>35</v>
      </c>
      <c r="F45" s="1284"/>
      <c r="G45" s="1284"/>
      <c r="H45" s="1285"/>
      <c r="I45" s="107">
        <v>2938</v>
      </c>
      <c r="J45" s="108">
        <v>3006</v>
      </c>
      <c r="K45" s="108">
        <v>3074</v>
      </c>
      <c r="L45" s="108">
        <v>2915</v>
      </c>
      <c r="M45" s="109">
        <v>2883</v>
      </c>
    </row>
    <row r="46" spans="2:13" ht="27.75" customHeight="1" x14ac:dyDescent="0.15">
      <c r="B46" s="1278"/>
      <c r="C46" s="1279"/>
      <c r="D46" s="110"/>
      <c r="E46" s="1284" t="s">
        <v>36</v>
      </c>
      <c r="F46" s="1284"/>
      <c r="G46" s="1284"/>
      <c r="H46" s="1285"/>
      <c r="I46" s="107">
        <v>1</v>
      </c>
      <c r="J46" s="108">
        <v>2</v>
      </c>
      <c r="K46" s="108" t="s">
        <v>507</v>
      </c>
      <c r="L46" s="108" t="s">
        <v>507</v>
      </c>
      <c r="M46" s="109">
        <v>3</v>
      </c>
    </row>
    <row r="47" spans="2:13" ht="27.75" customHeight="1" x14ac:dyDescent="0.15">
      <c r="B47" s="1278"/>
      <c r="C47" s="1279"/>
      <c r="D47" s="111"/>
      <c r="E47" s="1286" t="s">
        <v>37</v>
      </c>
      <c r="F47" s="1287"/>
      <c r="G47" s="1287"/>
      <c r="H47" s="1288"/>
      <c r="I47" s="107" t="s">
        <v>507</v>
      </c>
      <c r="J47" s="108" t="s">
        <v>507</v>
      </c>
      <c r="K47" s="108" t="s">
        <v>507</v>
      </c>
      <c r="L47" s="108" t="s">
        <v>507</v>
      </c>
      <c r="M47" s="109" t="s">
        <v>507</v>
      </c>
    </row>
    <row r="48" spans="2:13" ht="27.75" customHeight="1" x14ac:dyDescent="0.15">
      <c r="B48" s="1278"/>
      <c r="C48" s="1279"/>
      <c r="D48" s="106"/>
      <c r="E48" s="1284" t="s">
        <v>38</v>
      </c>
      <c r="F48" s="1284"/>
      <c r="G48" s="1284"/>
      <c r="H48" s="1285"/>
      <c r="I48" s="107" t="s">
        <v>507</v>
      </c>
      <c r="J48" s="108" t="s">
        <v>507</v>
      </c>
      <c r="K48" s="108" t="s">
        <v>507</v>
      </c>
      <c r="L48" s="108" t="s">
        <v>507</v>
      </c>
      <c r="M48" s="109" t="s">
        <v>507</v>
      </c>
    </row>
    <row r="49" spans="2:13" ht="27.75" customHeight="1" x14ac:dyDescent="0.15">
      <c r="B49" s="1280"/>
      <c r="C49" s="1281"/>
      <c r="D49" s="106"/>
      <c r="E49" s="1284" t="s">
        <v>39</v>
      </c>
      <c r="F49" s="1284"/>
      <c r="G49" s="1284"/>
      <c r="H49" s="1285"/>
      <c r="I49" s="107" t="s">
        <v>507</v>
      </c>
      <c r="J49" s="108" t="s">
        <v>507</v>
      </c>
      <c r="K49" s="108" t="s">
        <v>507</v>
      </c>
      <c r="L49" s="108" t="s">
        <v>507</v>
      </c>
      <c r="M49" s="109" t="s">
        <v>507</v>
      </c>
    </row>
    <row r="50" spans="2:13" ht="27.75" customHeight="1" x14ac:dyDescent="0.15">
      <c r="B50" s="1289" t="s">
        <v>40</v>
      </c>
      <c r="C50" s="1290"/>
      <c r="D50" s="112"/>
      <c r="E50" s="1284" t="s">
        <v>41</v>
      </c>
      <c r="F50" s="1284"/>
      <c r="G50" s="1284"/>
      <c r="H50" s="1285"/>
      <c r="I50" s="107">
        <v>6694</v>
      </c>
      <c r="J50" s="108">
        <v>7221</v>
      </c>
      <c r="K50" s="108">
        <v>7176</v>
      </c>
      <c r="L50" s="108">
        <v>6888</v>
      </c>
      <c r="M50" s="109">
        <v>6946</v>
      </c>
    </row>
    <row r="51" spans="2:13" ht="27.75" customHeight="1" x14ac:dyDescent="0.15">
      <c r="B51" s="1278"/>
      <c r="C51" s="1279"/>
      <c r="D51" s="106"/>
      <c r="E51" s="1284" t="s">
        <v>42</v>
      </c>
      <c r="F51" s="1284"/>
      <c r="G51" s="1284"/>
      <c r="H51" s="1285"/>
      <c r="I51" s="107">
        <v>4936</v>
      </c>
      <c r="J51" s="108">
        <v>4257</v>
      </c>
      <c r="K51" s="108">
        <v>4240</v>
      </c>
      <c r="L51" s="108">
        <v>3928</v>
      </c>
      <c r="M51" s="109">
        <v>3830</v>
      </c>
    </row>
    <row r="52" spans="2:13" ht="27.75" customHeight="1" x14ac:dyDescent="0.15">
      <c r="B52" s="1280"/>
      <c r="C52" s="1281"/>
      <c r="D52" s="106"/>
      <c r="E52" s="1284" t="s">
        <v>43</v>
      </c>
      <c r="F52" s="1284"/>
      <c r="G52" s="1284"/>
      <c r="H52" s="1285"/>
      <c r="I52" s="107">
        <v>21393</v>
      </c>
      <c r="J52" s="108">
        <v>21565</v>
      </c>
      <c r="K52" s="108">
        <v>21581</v>
      </c>
      <c r="L52" s="108">
        <v>22212</v>
      </c>
      <c r="M52" s="109">
        <v>22456</v>
      </c>
    </row>
    <row r="53" spans="2:13" ht="27.75" customHeight="1" thickBot="1" x14ac:dyDescent="0.2">
      <c r="B53" s="1291" t="s">
        <v>44</v>
      </c>
      <c r="C53" s="1292"/>
      <c r="D53" s="113"/>
      <c r="E53" s="1293" t="s">
        <v>45</v>
      </c>
      <c r="F53" s="1293"/>
      <c r="G53" s="1293"/>
      <c r="H53" s="1294"/>
      <c r="I53" s="114">
        <v>1933</v>
      </c>
      <c r="J53" s="115">
        <v>1703</v>
      </c>
      <c r="K53" s="115">
        <v>752</v>
      </c>
      <c r="L53" s="115">
        <v>292</v>
      </c>
      <c r="M53" s="116">
        <v>713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Ft87nICfhjyHvF1M4fDBY70P78EOKdXf2vc9w9TbxOrl4V1UqG4INQ4yZ3o4z31CksethVOdnOGm+7NX4dN5A==" saltValue="ntpnfXsNCZrfjPvjtnop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3" t="s">
        <v>48</v>
      </c>
      <c r="D55" s="1303"/>
      <c r="E55" s="1304"/>
      <c r="F55" s="128">
        <v>2027</v>
      </c>
      <c r="G55" s="128">
        <v>1927</v>
      </c>
      <c r="H55" s="129">
        <v>2027</v>
      </c>
    </row>
    <row r="56" spans="2:8" ht="52.5" customHeight="1" x14ac:dyDescent="0.15">
      <c r="B56" s="130"/>
      <c r="C56" s="1305" t="s">
        <v>49</v>
      </c>
      <c r="D56" s="1305"/>
      <c r="E56" s="1306"/>
      <c r="F56" s="131">
        <v>1424</v>
      </c>
      <c r="G56" s="131">
        <v>1225</v>
      </c>
      <c r="H56" s="132">
        <v>1226</v>
      </c>
    </row>
    <row r="57" spans="2:8" ht="53.25" customHeight="1" x14ac:dyDescent="0.15">
      <c r="B57" s="130"/>
      <c r="C57" s="1307" t="s">
        <v>50</v>
      </c>
      <c r="D57" s="1307"/>
      <c r="E57" s="1308"/>
      <c r="F57" s="133">
        <v>2672</v>
      </c>
      <c r="G57" s="133">
        <v>2411</v>
      </c>
      <c r="H57" s="134">
        <v>2403</v>
      </c>
    </row>
    <row r="58" spans="2:8" ht="45.75" customHeight="1" x14ac:dyDescent="0.15">
      <c r="B58" s="135"/>
      <c r="C58" s="1295" t="s">
        <v>584</v>
      </c>
      <c r="D58" s="1296"/>
      <c r="E58" s="1297"/>
      <c r="F58" s="136">
        <v>993</v>
      </c>
      <c r="G58" s="136">
        <v>723</v>
      </c>
      <c r="H58" s="137">
        <v>724</v>
      </c>
    </row>
    <row r="59" spans="2:8" ht="45.75" customHeight="1" x14ac:dyDescent="0.15">
      <c r="B59" s="135"/>
      <c r="C59" s="1295" t="s">
        <v>585</v>
      </c>
      <c r="D59" s="1296"/>
      <c r="E59" s="1297"/>
      <c r="F59" s="136">
        <v>551</v>
      </c>
      <c r="G59" s="136">
        <v>551</v>
      </c>
      <c r="H59" s="137">
        <v>551</v>
      </c>
    </row>
    <row r="60" spans="2:8" ht="45.75" customHeight="1" x14ac:dyDescent="0.15">
      <c r="B60" s="135"/>
      <c r="C60" s="1295" t="s">
        <v>586</v>
      </c>
      <c r="D60" s="1296"/>
      <c r="E60" s="1297"/>
      <c r="F60" s="136">
        <v>280</v>
      </c>
      <c r="G60" s="136">
        <v>280</v>
      </c>
      <c r="H60" s="137">
        <v>280</v>
      </c>
    </row>
    <row r="61" spans="2:8" ht="45.75" customHeight="1" x14ac:dyDescent="0.15">
      <c r="B61" s="135"/>
      <c r="C61" s="1295" t="s">
        <v>587</v>
      </c>
      <c r="D61" s="1296"/>
      <c r="E61" s="1297"/>
      <c r="F61" s="136">
        <v>191</v>
      </c>
      <c r="G61" s="136">
        <v>191</v>
      </c>
      <c r="H61" s="137">
        <v>191</v>
      </c>
    </row>
    <row r="62" spans="2:8" ht="45.75" customHeight="1" thickBot="1" x14ac:dyDescent="0.2">
      <c r="B62" s="138"/>
      <c r="C62" s="1298" t="s">
        <v>588</v>
      </c>
      <c r="D62" s="1299"/>
      <c r="E62" s="1300"/>
      <c r="F62" s="139">
        <v>172</v>
      </c>
      <c r="G62" s="139">
        <v>172</v>
      </c>
      <c r="H62" s="140">
        <v>172</v>
      </c>
    </row>
    <row r="63" spans="2:8" ht="52.5" customHeight="1" thickBot="1" x14ac:dyDescent="0.2">
      <c r="B63" s="141"/>
      <c r="C63" s="1301" t="s">
        <v>51</v>
      </c>
      <c r="D63" s="1301"/>
      <c r="E63" s="1302"/>
      <c r="F63" s="142">
        <v>6122</v>
      </c>
      <c r="G63" s="142">
        <v>5563</v>
      </c>
      <c r="H63" s="143">
        <v>5655</v>
      </c>
    </row>
    <row r="64" spans="2:8" ht="15" customHeight="1" x14ac:dyDescent="0.15"/>
  </sheetData>
  <sheetProtection algorithmName="SHA-512" hashValue="mulh4/7igjMwLqUHeAFW+dg71EkuVB2S2dmMlzZuMeBRzlpMDmTGqAUKFzzCkzf3oWCyxBfx3PVxMLZx7y1Y5A==" saltValue="NrzORr8sZ14o1+1k1PSi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602</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548</v>
      </c>
      <c r="BQ50" s="1314"/>
      <c r="BR50" s="1314"/>
      <c r="BS50" s="1314"/>
      <c r="BT50" s="1314"/>
      <c r="BU50" s="1314"/>
      <c r="BV50" s="1314"/>
      <c r="BW50" s="1314"/>
      <c r="BX50" s="1314" t="s">
        <v>549</v>
      </c>
      <c r="BY50" s="1314"/>
      <c r="BZ50" s="1314"/>
      <c r="CA50" s="1314"/>
      <c r="CB50" s="1314"/>
      <c r="CC50" s="1314"/>
      <c r="CD50" s="1314"/>
      <c r="CE50" s="1314"/>
      <c r="CF50" s="1314" t="s">
        <v>550</v>
      </c>
      <c r="CG50" s="1314"/>
      <c r="CH50" s="1314"/>
      <c r="CI50" s="1314"/>
      <c r="CJ50" s="1314"/>
      <c r="CK50" s="1314"/>
      <c r="CL50" s="1314"/>
      <c r="CM50" s="1314"/>
      <c r="CN50" s="1314" t="s">
        <v>551</v>
      </c>
      <c r="CO50" s="1314"/>
      <c r="CP50" s="1314"/>
      <c r="CQ50" s="1314"/>
      <c r="CR50" s="1314"/>
      <c r="CS50" s="1314"/>
      <c r="CT50" s="1314"/>
      <c r="CU50" s="1314"/>
      <c r="CV50" s="1314" t="s">
        <v>552</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604</v>
      </c>
      <c r="AO51" s="1312"/>
      <c r="AP51" s="1312"/>
      <c r="AQ51" s="1312"/>
      <c r="AR51" s="1312"/>
      <c r="AS51" s="1312"/>
      <c r="AT51" s="1312"/>
      <c r="AU51" s="1312"/>
      <c r="AV51" s="1312"/>
      <c r="AW51" s="1312"/>
      <c r="AX51" s="1312"/>
      <c r="AY51" s="1312"/>
      <c r="AZ51" s="1312"/>
      <c r="BA51" s="1312"/>
      <c r="BB51" s="1312" t="s">
        <v>605</v>
      </c>
      <c r="BC51" s="1312"/>
      <c r="BD51" s="1312"/>
      <c r="BE51" s="1312"/>
      <c r="BF51" s="1312"/>
      <c r="BG51" s="1312"/>
      <c r="BH51" s="1312"/>
      <c r="BI51" s="1312"/>
      <c r="BJ51" s="1312"/>
      <c r="BK51" s="1312"/>
      <c r="BL51" s="1312"/>
      <c r="BM51" s="1312"/>
      <c r="BN51" s="1312"/>
      <c r="BO51" s="1312"/>
      <c r="BP51" s="1309">
        <v>18.3</v>
      </c>
      <c r="BQ51" s="1309"/>
      <c r="BR51" s="1309"/>
      <c r="BS51" s="1309"/>
      <c r="BT51" s="1309"/>
      <c r="BU51" s="1309"/>
      <c r="BV51" s="1309"/>
      <c r="BW51" s="1309"/>
      <c r="BX51" s="1309">
        <v>16.2</v>
      </c>
      <c r="BY51" s="1309"/>
      <c r="BZ51" s="1309"/>
      <c r="CA51" s="1309"/>
      <c r="CB51" s="1309"/>
      <c r="CC51" s="1309"/>
      <c r="CD51" s="1309"/>
      <c r="CE51" s="1309"/>
      <c r="CF51" s="1309">
        <v>7.2</v>
      </c>
      <c r="CG51" s="1309"/>
      <c r="CH51" s="1309"/>
      <c r="CI51" s="1309"/>
      <c r="CJ51" s="1309"/>
      <c r="CK51" s="1309"/>
      <c r="CL51" s="1309"/>
      <c r="CM51" s="1309"/>
      <c r="CN51" s="1309">
        <v>2.7</v>
      </c>
      <c r="CO51" s="1309"/>
      <c r="CP51" s="1309"/>
      <c r="CQ51" s="1309"/>
      <c r="CR51" s="1309"/>
      <c r="CS51" s="1309"/>
      <c r="CT51" s="1309"/>
      <c r="CU51" s="1309"/>
      <c r="CV51" s="1309">
        <v>6.8</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606</v>
      </c>
      <c r="BC53" s="1312"/>
      <c r="BD53" s="1312"/>
      <c r="BE53" s="1312"/>
      <c r="BF53" s="1312"/>
      <c r="BG53" s="1312"/>
      <c r="BH53" s="1312"/>
      <c r="BI53" s="1312"/>
      <c r="BJ53" s="1312"/>
      <c r="BK53" s="1312"/>
      <c r="BL53" s="1312"/>
      <c r="BM53" s="1312"/>
      <c r="BN53" s="1312"/>
      <c r="BO53" s="1312"/>
      <c r="BP53" s="1309">
        <v>54.6</v>
      </c>
      <c r="BQ53" s="1309"/>
      <c r="BR53" s="1309"/>
      <c r="BS53" s="1309"/>
      <c r="BT53" s="1309"/>
      <c r="BU53" s="1309"/>
      <c r="BV53" s="1309"/>
      <c r="BW53" s="1309"/>
      <c r="BX53" s="1309">
        <v>56.2</v>
      </c>
      <c r="BY53" s="1309"/>
      <c r="BZ53" s="1309"/>
      <c r="CA53" s="1309"/>
      <c r="CB53" s="1309"/>
      <c r="CC53" s="1309"/>
      <c r="CD53" s="1309"/>
      <c r="CE53" s="1309"/>
      <c r="CF53" s="1309">
        <v>57.6</v>
      </c>
      <c r="CG53" s="1309"/>
      <c r="CH53" s="1309"/>
      <c r="CI53" s="1309"/>
      <c r="CJ53" s="1309"/>
      <c r="CK53" s="1309"/>
      <c r="CL53" s="1309"/>
      <c r="CM53" s="1309"/>
      <c r="CN53" s="1309">
        <v>58.7</v>
      </c>
      <c r="CO53" s="1309"/>
      <c r="CP53" s="1309"/>
      <c r="CQ53" s="1309"/>
      <c r="CR53" s="1309"/>
      <c r="CS53" s="1309"/>
      <c r="CT53" s="1309"/>
      <c r="CU53" s="1309"/>
      <c r="CV53" s="1309">
        <v>59.5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607</v>
      </c>
      <c r="AO55" s="1314"/>
      <c r="AP55" s="1314"/>
      <c r="AQ55" s="1314"/>
      <c r="AR55" s="1314"/>
      <c r="AS55" s="1314"/>
      <c r="AT55" s="1314"/>
      <c r="AU55" s="1314"/>
      <c r="AV55" s="1314"/>
      <c r="AW55" s="1314"/>
      <c r="AX55" s="1314"/>
      <c r="AY55" s="1314"/>
      <c r="AZ55" s="1314"/>
      <c r="BA55" s="1314"/>
      <c r="BB55" s="1312" t="s">
        <v>605</v>
      </c>
      <c r="BC55" s="1312"/>
      <c r="BD55" s="1312"/>
      <c r="BE55" s="1312"/>
      <c r="BF55" s="1312"/>
      <c r="BG55" s="1312"/>
      <c r="BH55" s="1312"/>
      <c r="BI55" s="1312"/>
      <c r="BJ55" s="1312"/>
      <c r="BK55" s="1312"/>
      <c r="BL55" s="1312"/>
      <c r="BM55" s="1312"/>
      <c r="BN55" s="1312"/>
      <c r="BO55" s="1312"/>
      <c r="BP55" s="1309">
        <v>39</v>
      </c>
      <c r="BQ55" s="1309"/>
      <c r="BR55" s="1309"/>
      <c r="BS55" s="1309"/>
      <c r="BT55" s="1309"/>
      <c r="BU55" s="1309"/>
      <c r="BV55" s="1309"/>
      <c r="BW55" s="1309"/>
      <c r="BX55" s="1309">
        <v>32.5</v>
      </c>
      <c r="BY55" s="1309"/>
      <c r="BZ55" s="1309"/>
      <c r="CA55" s="1309"/>
      <c r="CB55" s="1309"/>
      <c r="CC55" s="1309"/>
      <c r="CD55" s="1309"/>
      <c r="CE55" s="1309"/>
      <c r="CF55" s="1309">
        <v>30.2</v>
      </c>
      <c r="CG55" s="1309"/>
      <c r="CH55" s="1309"/>
      <c r="CI55" s="1309"/>
      <c r="CJ55" s="1309"/>
      <c r="CK55" s="1309"/>
      <c r="CL55" s="1309"/>
      <c r="CM55" s="1309"/>
      <c r="CN55" s="1309">
        <v>25.4</v>
      </c>
      <c r="CO55" s="1309"/>
      <c r="CP55" s="1309"/>
      <c r="CQ55" s="1309"/>
      <c r="CR55" s="1309"/>
      <c r="CS55" s="1309"/>
      <c r="CT55" s="1309"/>
      <c r="CU55" s="1309"/>
      <c r="CV55" s="1309">
        <v>22.9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606</v>
      </c>
      <c r="BC57" s="1312"/>
      <c r="BD57" s="1312"/>
      <c r="BE57" s="1312"/>
      <c r="BF57" s="1312"/>
      <c r="BG57" s="1312"/>
      <c r="BH57" s="1312"/>
      <c r="BI57" s="1312"/>
      <c r="BJ57" s="1312"/>
      <c r="BK57" s="1312"/>
      <c r="BL57" s="1312"/>
      <c r="BM57" s="1312"/>
      <c r="BN57" s="1312"/>
      <c r="BO57" s="1312"/>
      <c r="BP57" s="1309">
        <v>55.4</v>
      </c>
      <c r="BQ57" s="1309"/>
      <c r="BR57" s="1309"/>
      <c r="BS57" s="1309"/>
      <c r="BT57" s="1309"/>
      <c r="BU57" s="1309"/>
      <c r="BV57" s="1309"/>
      <c r="BW57" s="1309"/>
      <c r="BX57" s="1309">
        <v>57</v>
      </c>
      <c r="BY57" s="1309"/>
      <c r="BZ57" s="1309"/>
      <c r="CA57" s="1309"/>
      <c r="CB57" s="1309"/>
      <c r="CC57" s="1309"/>
      <c r="CD57" s="1309"/>
      <c r="CE57" s="1309"/>
      <c r="CF57" s="1309">
        <v>58.9</v>
      </c>
      <c r="CG57" s="1309"/>
      <c r="CH57" s="1309"/>
      <c r="CI57" s="1309"/>
      <c r="CJ57" s="1309"/>
      <c r="CK57" s="1309"/>
      <c r="CL57" s="1309"/>
      <c r="CM57" s="1309"/>
      <c r="CN57" s="1309">
        <v>59.9</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609</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548</v>
      </c>
      <c r="BQ72" s="1314"/>
      <c r="BR72" s="1314"/>
      <c r="BS72" s="1314"/>
      <c r="BT72" s="1314"/>
      <c r="BU72" s="1314"/>
      <c r="BV72" s="1314"/>
      <c r="BW72" s="1314"/>
      <c r="BX72" s="1314" t="s">
        <v>549</v>
      </c>
      <c r="BY72" s="1314"/>
      <c r="BZ72" s="1314"/>
      <c r="CA72" s="1314"/>
      <c r="CB72" s="1314"/>
      <c r="CC72" s="1314"/>
      <c r="CD72" s="1314"/>
      <c r="CE72" s="1314"/>
      <c r="CF72" s="1314" t="s">
        <v>550</v>
      </c>
      <c r="CG72" s="1314"/>
      <c r="CH72" s="1314"/>
      <c r="CI72" s="1314"/>
      <c r="CJ72" s="1314"/>
      <c r="CK72" s="1314"/>
      <c r="CL72" s="1314"/>
      <c r="CM72" s="1314"/>
      <c r="CN72" s="1314" t="s">
        <v>551</v>
      </c>
      <c r="CO72" s="1314"/>
      <c r="CP72" s="1314"/>
      <c r="CQ72" s="1314"/>
      <c r="CR72" s="1314"/>
      <c r="CS72" s="1314"/>
      <c r="CT72" s="1314"/>
      <c r="CU72" s="1314"/>
      <c r="CV72" s="1314" t="s">
        <v>552</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604</v>
      </c>
      <c r="AO73" s="1312"/>
      <c r="AP73" s="1312"/>
      <c r="AQ73" s="1312"/>
      <c r="AR73" s="1312"/>
      <c r="AS73" s="1312"/>
      <c r="AT73" s="1312"/>
      <c r="AU73" s="1312"/>
      <c r="AV73" s="1312"/>
      <c r="AW73" s="1312"/>
      <c r="AX73" s="1312"/>
      <c r="AY73" s="1312"/>
      <c r="AZ73" s="1312"/>
      <c r="BA73" s="1312"/>
      <c r="BB73" s="1312" t="s">
        <v>605</v>
      </c>
      <c r="BC73" s="1312"/>
      <c r="BD73" s="1312"/>
      <c r="BE73" s="1312"/>
      <c r="BF73" s="1312"/>
      <c r="BG73" s="1312"/>
      <c r="BH73" s="1312"/>
      <c r="BI73" s="1312"/>
      <c r="BJ73" s="1312"/>
      <c r="BK73" s="1312"/>
      <c r="BL73" s="1312"/>
      <c r="BM73" s="1312"/>
      <c r="BN73" s="1312"/>
      <c r="BO73" s="1312"/>
      <c r="BP73" s="1309">
        <v>18.3</v>
      </c>
      <c r="BQ73" s="1309"/>
      <c r="BR73" s="1309"/>
      <c r="BS73" s="1309"/>
      <c r="BT73" s="1309"/>
      <c r="BU73" s="1309"/>
      <c r="BV73" s="1309"/>
      <c r="BW73" s="1309"/>
      <c r="BX73" s="1309">
        <v>16.2</v>
      </c>
      <c r="BY73" s="1309"/>
      <c r="BZ73" s="1309"/>
      <c r="CA73" s="1309"/>
      <c r="CB73" s="1309"/>
      <c r="CC73" s="1309"/>
      <c r="CD73" s="1309"/>
      <c r="CE73" s="1309"/>
      <c r="CF73" s="1309">
        <v>7.2</v>
      </c>
      <c r="CG73" s="1309"/>
      <c r="CH73" s="1309"/>
      <c r="CI73" s="1309"/>
      <c r="CJ73" s="1309"/>
      <c r="CK73" s="1309"/>
      <c r="CL73" s="1309"/>
      <c r="CM73" s="1309"/>
      <c r="CN73" s="1309">
        <v>2.7</v>
      </c>
      <c r="CO73" s="1309"/>
      <c r="CP73" s="1309"/>
      <c r="CQ73" s="1309"/>
      <c r="CR73" s="1309"/>
      <c r="CS73" s="1309"/>
      <c r="CT73" s="1309"/>
      <c r="CU73" s="1309"/>
      <c r="CV73" s="1309">
        <v>6.8</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610</v>
      </c>
      <c r="BC75" s="1312"/>
      <c r="BD75" s="1312"/>
      <c r="BE75" s="1312"/>
      <c r="BF75" s="1312"/>
      <c r="BG75" s="1312"/>
      <c r="BH75" s="1312"/>
      <c r="BI75" s="1312"/>
      <c r="BJ75" s="1312"/>
      <c r="BK75" s="1312"/>
      <c r="BL75" s="1312"/>
      <c r="BM75" s="1312"/>
      <c r="BN75" s="1312"/>
      <c r="BO75" s="1312"/>
      <c r="BP75" s="1309">
        <v>7.2</v>
      </c>
      <c r="BQ75" s="1309"/>
      <c r="BR75" s="1309"/>
      <c r="BS75" s="1309"/>
      <c r="BT75" s="1309"/>
      <c r="BU75" s="1309"/>
      <c r="BV75" s="1309"/>
      <c r="BW75" s="1309"/>
      <c r="BX75" s="1309">
        <v>6.5</v>
      </c>
      <c r="BY75" s="1309"/>
      <c r="BZ75" s="1309"/>
      <c r="CA75" s="1309"/>
      <c r="CB75" s="1309"/>
      <c r="CC75" s="1309"/>
      <c r="CD75" s="1309"/>
      <c r="CE75" s="1309"/>
      <c r="CF75" s="1309">
        <v>4.7</v>
      </c>
      <c r="CG75" s="1309"/>
      <c r="CH75" s="1309"/>
      <c r="CI75" s="1309"/>
      <c r="CJ75" s="1309"/>
      <c r="CK75" s="1309"/>
      <c r="CL75" s="1309"/>
      <c r="CM75" s="1309"/>
      <c r="CN75" s="1309">
        <v>3.8</v>
      </c>
      <c r="CO75" s="1309"/>
      <c r="CP75" s="1309"/>
      <c r="CQ75" s="1309"/>
      <c r="CR75" s="1309"/>
      <c r="CS75" s="1309"/>
      <c r="CT75" s="1309"/>
      <c r="CU75" s="1309"/>
      <c r="CV75" s="1309">
        <v>3.9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607</v>
      </c>
      <c r="AO77" s="1314"/>
      <c r="AP77" s="1314"/>
      <c r="AQ77" s="1314"/>
      <c r="AR77" s="1314"/>
      <c r="AS77" s="1314"/>
      <c r="AT77" s="1314"/>
      <c r="AU77" s="1314"/>
      <c r="AV77" s="1314"/>
      <c r="AW77" s="1314"/>
      <c r="AX77" s="1314"/>
      <c r="AY77" s="1314"/>
      <c r="AZ77" s="1314"/>
      <c r="BA77" s="1314"/>
      <c r="BB77" s="1312" t="s">
        <v>605</v>
      </c>
      <c r="BC77" s="1312"/>
      <c r="BD77" s="1312"/>
      <c r="BE77" s="1312"/>
      <c r="BF77" s="1312"/>
      <c r="BG77" s="1312"/>
      <c r="BH77" s="1312"/>
      <c r="BI77" s="1312"/>
      <c r="BJ77" s="1312"/>
      <c r="BK77" s="1312"/>
      <c r="BL77" s="1312"/>
      <c r="BM77" s="1312"/>
      <c r="BN77" s="1312"/>
      <c r="BO77" s="1312"/>
      <c r="BP77" s="1309">
        <v>39</v>
      </c>
      <c r="BQ77" s="1309"/>
      <c r="BR77" s="1309"/>
      <c r="BS77" s="1309"/>
      <c r="BT77" s="1309"/>
      <c r="BU77" s="1309"/>
      <c r="BV77" s="1309"/>
      <c r="BW77" s="1309"/>
      <c r="BX77" s="1309">
        <v>32.5</v>
      </c>
      <c r="BY77" s="1309"/>
      <c r="BZ77" s="1309"/>
      <c r="CA77" s="1309"/>
      <c r="CB77" s="1309"/>
      <c r="CC77" s="1309"/>
      <c r="CD77" s="1309"/>
      <c r="CE77" s="1309"/>
      <c r="CF77" s="1309">
        <v>30.2</v>
      </c>
      <c r="CG77" s="1309"/>
      <c r="CH77" s="1309"/>
      <c r="CI77" s="1309"/>
      <c r="CJ77" s="1309"/>
      <c r="CK77" s="1309"/>
      <c r="CL77" s="1309"/>
      <c r="CM77" s="1309"/>
      <c r="CN77" s="1309">
        <v>25.4</v>
      </c>
      <c r="CO77" s="1309"/>
      <c r="CP77" s="1309"/>
      <c r="CQ77" s="1309"/>
      <c r="CR77" s="1309"/>
      <c r="CS77" s="1309"/>
      <c r="CT77" s="1309"/>
      <c r="CU77" s="1309"/>
      <c r="CV77" s="1309">
        <v>22.9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610</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7.8</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mN+XUUI7KkqCahpXziIMtALb9VJ9S2+oHEipsuthkvwz3TyhITKNPgQf6066kbsgNcf5eXL/7KLwhN6IWvUbA==" saltValue="OlmUvocgvMYsE3A05k+Ub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4"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611</v>
      </c>
    </row>
  </sheetData>
  <sheetProtection algorithmName="SHA-512" hashValue="231saJmO+rYcR/cFBy3e1B9KsuAc+LmDQsiOuesQW6Mt/LN7RC1RZnImY5jXo2dU6uP9FoA3c0evxHaLxgrLLQ==" saltValue="YMJ8oXVD3P9h0b5/af2S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612</v>
      </c>
    </row>
  </sheetData>
  <sheetProtection algorithmName="SHA-512" hashValue="P6C712GEBKgwM/NPcTx6FJLwE00lIC+imvZ27EX+4iXoFLj6dK4g50KW8L+cW9TrogPIE8hmF1eYXSLsGJGzrQ==" saltValue="+H32TCIKt1u20pZrZrcB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24621</v>
      </c>
      <c r="E3" s="162"/>
      <c r="F3" s="163">
        <v>92247</v>
      </c>
      <c r="G3" s="164"/>
      <c r="H3" s="165"/>
    </row>
    <row r="4" spans="1:8" x14ac:dyDescent="0.15">
      <c r="A4" s="166"/>
      <c r="B4" s="167"/>
      <c r="C4" s="168"/>
      <c r="D4" s="169">
        <v>16253</v>
      </c>
      <c r="E4" s="170"/>
      <c r="F4" s="171">
        <v>37204</v>
      </c>
      <c r="G4" s="172"/>
      <c r="H4" s="173"/>
    </row>
    <row r="5" spans="1:8" x14ac:dyDescent="0.15">
      <c r="A5" s="154" t="s">
        <v>540</v>
      </c>
      <c r="B5" s="159"/>
      <c r="C5" s="160"/>
      <c r="D5" s="161">
        <v>28679</v>
      </c>
      <c r="E5" s="162"/>
      <c r="F5" s="163">
        <v>67319</v>
      </c>
      <c r="G5" s="164"/>
      <c r="H5" s="165"/>
    </row>
    <row r="6" spans="1:8" x14ac:dyDescent="0.15">
      <c r="A6" s="166"/>
      <c r="B6" s="167"/>
      <c r="C6" s="168"/>
      <c r="D6" s="169">
        <v>20999</v>
      </c>
      <c r="E6" s="170"/>
      <c r="F6" s="171">
        <v>38101</v>
      </c>
      <c r="G6" s="172"/>
      <c r="H6" s="173"/>
    </row>
    <row r="7" spans="1:8" x14ac:dyDescent="0.15">
      <c r="A7" s="154" t="s">
        <v>541</v>
      </c>
      <c r="B7" s="159"/>
      <c r="C7" s="160"/>
      <c r="D7" s="161">
        <v>33932</v>
      </c>
      <c r="E7" s="162"/>
      <c r="F7" s="163">
        <v>70615</v>
      </c>
      <c r="G7" s="164"/>
      <c r="H7" s="165"/>
    </row>
    <row r="8" spans="1:8" x14ac:dyDescent="0.15">
      <c r="A8" s="166"/>
      <c r="B8" s="167"/>
      <c r="C8" s="168"/>
      <c r="D8" s="169">
        <v>22276</v>
      </c>
      <c r="E8" s="170"/>
      <c r="F8" s="171">
        <v>37382</v>
      </c>
      <c r="G8" s="172"/>
      <c r="H8" s="173"/>
    </row>
    <row r="9" spans="1:8" x14ac:dyDescent="0.15">
      <c r="A9" s="154" t="s">
        <v>542</v>
      </c>
      <c r="B9" s="159"/>
      <c r="C9" s="160"/>
      <c r="D9" s="161">
        <v>44408</v>
      </c>
      <c r="E9" s="162"/>
      <c r="F9" s="163">
        <v>69185</v>
      </c>
      <c r="G9" s="164"/>
      <c r="H9" s="165"/>
    </row>
    <row r="10" spans="1:8" x14ac:dyDescent="0.15">
      <c r="A10" s="166"/>
      <c r="B10" s="167"/>
      <c r="C10" s="168"/>
      <c r="D10" s="169">
        <v>30524</v>
      </c>
      <c r="E10" s="170"/>
      <c r="F10" s="171">
        <v>38519</v>
      </c>
      <c r="G10" s="172"/>
      <c r="H10" s="173"/>
    </row>
    <row r="11" spans="1:8" x14ac:dyDescent="0.15">
      <c r="A11" s="154" t="s">
        <v>543</v>
      </c>
      <c r="B11" s="159"/>
      <c r="C11" s="160"/>
      <c r="D11" s="161">
        <v>38976</v>
      </c>
      <c r="E11" s="162"/>
      <c r="F11" s="163">
        <v>70166</v>
      </c>
      <c r="G11" s="164"/>
      <c r="H11" s="165"/>
    </row>
    <row r="12" spans="1:8" x14ac:dyDescent="0.15">
      <c r="A12" s="166"/>
      <c r="B12" s="167"/>
      <c r="C12" s="174"/>
      <c r="D12" s="169">
        <v>29712</v>
      </c>
      <c r="E12" s="170"/>
      <c r="F12" s="171">
        <v>36115</v>
      </c>
      <c r="G12" s="172"/>
      <c r="H12" s="173"/>
    </row>
    <row r="13" spans="1:8" x14ac:dyDescent="0.15">
      <c r="A13" s="154"/>
      <c r="B13" s="159"/>
      <c r="C13" s="175"/>
      <c r="D13" s="176">
        <v>34123</v>
      </c>
      <c r="E13" s="177"/>
      <c r="F13" s="178">
        <v>73906</v>
      </c>
      <c r="G13" s="179"/>
      <c r="H13" s="165"/>
    </row>
    <row r="14" spans="1:8" x14ac:dyDescent="0.15">
      <c r="A14" s="166"/>
      <c r="B14" s="167"/>
      <c r="C14" s="168"/>
      <c r="D14" s="169">
        <v>23953</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7.89</v>
      </c>
      <c r="C19" s="180">
        <f>ROUND(VALUE(SUBSTITUTE(実質収支比率等に係る経年分析!G$48,"▲","-")),2)</f>
        <v>5.36</v>
      </c>
      <c r="D19" s="180">
        <f>ROUND(VALUE(SUBSTITUTE(実質収支比率等に係る経年分析!H$48,"▲","-")),2)</f>
        <v>6.93</v>
      </c>
      <c r="E19" s="180">
        <f>ROUND(VALUE(SUBSTITUTE(実質収支比率等に係る経年分析!I$48,"▲","-")),2)</f>
        <v>7.3</v>
      </c>
      <c r="F19" s="180">
        <f>ROUND(VALUE(SUBSTITUTE(実質収支比率等に係る経年分析!J$48,"▲","-")),2)</f>
        <v>6.09</v>
      </c>
    </row>
    <row r="20" spans="1:11" x14ac:dyDescent="0.15">
      <c r="A20" s="180" t="s">
        <v>55</v>
      </c>
      <c r="B20" s="180">
        <f>ROUND(VALUE(SUBSTITUTE(実質収支比率等に係る経年分析!F$47,"▲","-")),2)</f>
        <v>17.39</v>
      </c>
      <c r="C20" s="180">
        <f>ROUND(VALUE(SUBSTITUTE(実質収支比率等に係る経年分析!G$47,"▲","-")),2)</f>
        <v>17.399999999999999</v>
      </c>
      <c r="D20" s="180">
        <f>ROUND(VALUE(SUBSTITUTE(実質収支比率等に係る経年分析!H$47,"▲","-")),2)</f>
        <v>16.68</v>
      </c>
      <c r="E20" s="180">
        <f>ROUND(VALUE(SUBSTITUTE(実質収支比率等に係る経年分析!I$47,"▲","-")),2)</f>
        <v>15.73</v>
      </c>
      <c r="F20" s="180">
        <f>ROUND(VALUE(SUBSTITUTE(実質収支比率等に係る経年分析!J$47,"▲","-")),2)</f>
        <v>16.579999999999998</v>
      </c>
    </row>
    <row r="21" spans="1:11" x14ac:dyDescent="0.15">
      <c r="A21" s="180" t="s">
        <v>56</v>
      </c>
      <c r="B21" s="180">
        <f>IF(ISNUMBER(VALUE(SUBSTITUTE(実質収支比率等に係る経年分析!F$49,"▲","-"))),ROUND(VALUE(SUBSTITUTE(実質収支比率等に係る経年分析!F$49,"▲","-")),2),NA())</f>
        <v>3.42</v>
      </c>
      <c r="C21" s="180">
        <f>IF(ISNUMBER(VALUE(SUBSTITUTE(実質収支比率等に係る経年分析!G$49,"▲","-"))),ROUND(VALUE(SUBSTITUTE(実質収支比率等に係る経年分析!G$49,"▲","-")),2),NA())</f>
        <v>-1.85</v>
      </c>
      <c r="D21" s="180">
        <f>IF(ISNUMBER(VALUE(SUBSTITUTE(実質収支比率等に係る経年分析!H$49,"▲","-"))),ROUND(VALUE(SUBSTITUTE(実質収支比率等に係る経年分析!H$49,"▲","-")),2),NA())</f>
        <v>1.84</v>
      </c>
      <c r="E21" s="180">
        <f>IF(ISNUMBER(VALUE(SUBSTITUTE(実質収支比率等に係る経年分析!I$49,"▲","-"))),ROUND(VALUE(SUBSTITUTE(実質収支比率等に係る経年分析!I$49,"▲","-")),2),NA())</f>
        <v>0.42</v>
      </c>
      <c r="F21" s="180">
        <f>IF(ISNUMBER(VALUE(SUBSTITUTE(実質収支比率等に係る経年分析!J$49,"▲","-"))),ROUND(VALUE(SUBSTITUTE(実質収支比率等に係る経年分析!J$49,"▲","-")),2),NA())</f>
        <v>-0.4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公園墓地事業特別会計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国民健康保険特別会計（事業勘定）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2.46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0.38</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0.56999999999999995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0.55000000000000004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0.57999999999999996</v>
      </c>
    </row>
    <row r="33" spans="1:16" x14ac:dyDescent="0.15">
      <c r="A33" s="181" t="str">
        <f>IF(連結実質赤字比率に係る赤字・黒字の構成分析!C$37="",NA(),連結実質赤字比率に係る赤字・黒字の構成分析!C$37)</f>
        <v>農業集落排水整備事業特別会計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1.37</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9.85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10.199999999999999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11.69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13.33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1944</v>
      </c>
      <c r="E42" s="182"/>
      <c r="F42" s="182"/>
      <c r="G42" s="182">
        <f>'実質公債費比率（分子）の構造'!L$52</f>
        <v>2015</v>
      </c>
      <c r="H42" s="182"/>
      <c r="I42" s="182"/>
      <c r="J42" s="182">
        <f>'実質公債費比率（分子）の構造'!M$52</f>
        <v>2097</v>
      </c>
      <c r="K42" s="182"/>
      <c r="L42" s="182"/>
      <c r="M42" s="182">
        <f>'実質公債費比率（分子）の構造'!N$52</f>
        <v>2185</v>
      </c>
      <c r="N42" s="182"/>
      <c r="O42" s="182"/>
      <c r="P42" s="182">
        <f>'実質公債費比率（分子）の構造'!O$52</f>
        <v>2223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928</v>
      </c>
      <c r="C46" s="182"/>
      <c r="D46" s="182"/>
      <c r="E46" s="182">
        <f>'実質公債費比率（分子）の構造'!L$48</f>
        <v>685</v>
      </c>
      <c r="F46" s="182"/>
      <c r="G46" s="182"/>
      <c r="H46" s="182">
        <f>'実質公債費比率（分子）の構造'!M$48</f>
        <v>739</v>
      </c>
      <c r="I46" s="182"/>
      <c r="J46" s="182"/>
      <c r="K46" s="182">
        <f>'実質公債費比率（分子）の構造'!N$48</f>
        <v>794</v>
      </c>
      <c r="L46" s="182"/>
      <c r="M46" s="182"/>
      <c r="N46" s="182">
        <f>'実質公債費比率（分子）の構造'!O$48</f>
        <v>831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1768</v>
      </c>
      <c r="C49" s="182"/>
      <c r="D49" s="182"/>
      <c r="E49" s="182">
        <f>'実質公債費比率（分子）の構造'!L$45</f>
        <v>1821</v>
      </c>
      <c r="F49" s="182"/>
      <c r="G49" s="182"/>
      <c r="H49" s="182">
        <f>'実質公債費比率（分子）の構造'!M$45</f>
        <v>1771</v>
      </c>
      <c r="I49" s="182"/>
      <c r="J49" s="182"/>
      <c r="K49" s="182">
        <f>'実質公債費比率（分子）の構造'!N$45</f>
        <v>1789</v>
      </c>
      <c r="L49" s="182"/>
      <c r="M49" s="182"/>
      <c r="N49" s="182">
        <f>'実質公債費比率（分子）の構造'!O$45</f>
        <v>1807</v>
      </c>
      <c r="O49" s="182"/>
      <c r="P49" s="182"/>
    </row>
    <row r="50" spans="1:16" x14ac:dyDescent="0.15">
      <c r="A50" s="182" t="s">
        <v>71</v>
      </c>
      <c r="B50" s="182" t="e">
        <f>NA()</f>
        <v>#N/A</v>
      </c>
      <c r="C50" s="182">
        <f>IF(ISNUMBER('実質公債費比率（分子）の構造'!K$53),'実質公債費比率（分子）の構造'!K$53,NA())</f>
        <v>752</v>
      </c>
      <c r="D50" s="182" t="e">
        <f>NA()</f>
        <v>#N/A</v>
      </c>
      <c r="E50" s="182" t="e">
        <f>NA()</f>
        <v>#N/A</v>
      </c>
      <c r="F50" s="182">
        <f>IF(ISNUMBER('実質公債費比率（分子）の構造'!L$53),'実質公債費比率（分子）の構造'!L$53,NA())</f>
        <v>491</v>
      </c>
      <c r="G50" s="182" t="e">
        <f>NA()</f>
        <v>#N/A</v>
      </c>
      <c r="H50" s="182" t="e">
        <f>NA()</f>
        <v>#N/A</v>
      </c>
      <c r="I50" s="182">
        <f>IF(ISNUMBER('実質公債費比率（分子）の構造'!M$53),'実質公債費比率（分子）の構造'!M$53,NA())</f>
        <v>413</v>
      </c>
      <c r="J50" s="182" t="e">
        <f>NA()</f>
        <v>#N/A</v>
      </c>
      <c r="K50" s="182" t="e">
        <f>NA()</f>
        <v>#N/A</v>
      </c>
      <c r="L50" s="182">
        <f>IF(ISNUMBER('実質公債費比率（分子）の構造'!N$53),'実質公債費比率（分子）の構造'!N$53,NA())</f>
        <v>398</v>
      </c>
      <c r="M50" s="182" t="e">
        <f>NA()</f>
        <v>#N/A</v>
      </c>
      <c r="N50" s="182" t="e">
        <f>NA()</f>
        <v>#N/A</v>
      </c>
      <c r="O50" s="182">
        <f>IF(ISNUMBER('実質公債費比率（分子）の構造'!O$53),'実質公債費比率（分子）の構造'!O$53,NA())</f>
        <v>415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21393</v>
      </c>
      <c r="E56" s="181"/>
      <c r="F56" s="181"/>
      <c r="G56" s="181">
        <f>'将来負担比率（分子）の構造'!J$52</f>
        <v>21565</v>
      </c>
      <c r="H56" s="181"/>
      <c r="I56" s="181"/>
      <c r="J56" s="181">
        <f>'将来負担比率（分子）の構造'!K$52</f>
        <v>21581</v>
      </c>
      <c r="K56" s="181"/>
      <c r="L56" s="181"/>
      <c r="M56" s="181">
        <f>'将来負担比率（分子）の構造'!L$52</f>
        <v>22212</v>
      </c>
      <c r="N56" s="181"/>
      <c r="O56" s="181"/>
      <c r="P56" s="181">
        <f>'将来負担比率（分子）の構造'!M$52</f>
        <v>22456</v>
      </c>
    </row>
    <row r="57" spans="1:16" x14ac:dyDescent="0.15">
      <c r="A57" s="181" t="s">
        <v>42</v>
      </c>
      <c r="B57" s="181"/>
      <c r="C57" s="181"/>
      <c r="D57" s="181">
        <f>'将来負担比率（分子）の構造'!I$51</f>
        <v>4936</v>
      </c>
      <c r="E57" s="181"/>
      <c r="F57" s="181"/>
      <c r="G57" s="181">
        <f>'将来負担比率（分子）の構造'!J$51</f>
        <v>4257</v>
      </c>
      <c r="H57" s="181"/>
      <c r="I57" s="181"/>
      <c r="J57" s="181">
        <f>'将来負担比率（分子）の構造'!K$51</f>
        <v>4240</v>
      </c>
      <c r="K57" s="181"/>
      <c r="L57" s="181"/>
      <c r="M57" s="181">
        <f>'将来負担比率（分子）の構造'!L$51</f>
        <v>3928</v>
      </c>
      <c r="N57" s="181"/>
      <c r="O57" s="181"/>
      <c r="P57" s="181">
        <f>'将来負担比率（分子）の構造'!M$51</f>
        <v>3830</v>
      </c>
    </row>
    <row r="58" spans="1:16" x14ac:dyDescent="0.15">
      <c r="A58" s="181" t="s">
        <v>41</v>
      </c>
      <c r="B58" s="181"/>
      <c r="C58" s="181"/>
      <c r="D58" s="181">
        <f>'将来負担比率（分子）の構造'!I$50</f>
        <v>6694</v>
      </c>
      <c r="E58" s="181"/>
      <c r="F58" s="181"/>
      <c r="G58" s="181">
        <f>'将来負担比率（分子）の構造'!J$50</f>
        <v>7221</v>
      </c>
      <c r="H58" s="181"/>
      <c r="I58" s="181"/>
      <c r="J58" s="181">
        <f>'将来負担比率（分子）の構造'!K$50</f>
        <v>7176</v>
      </c>
      <c r="K58" s="181"/>
      <c r="L58" s="181"/>
      <c r="M58" s="181">
        <f>'将来負担比率（分子）の構造'!L$50</f>
        <v>6888</v>
      </c>
      <c r="N58" s="181"/>
      <c r="O58" s="181"/>
      <c r="P58" s="181">
        <f>'将来負担比率（分子）の構造'!M$50</f>
        <v>6946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2</v>
      </c>
      <c r="F61" s="181"/>
      <c r="G61" s="181"/>
      <c r="H61" s="181" t="str">
        <f>'将来負担比率（分子）の構造'!K$46</f>
        <v>-</v>
      </c>
      <c r="I61" s="181"/>
      <c r="J61" s="181"/>
      <c r="K61" s="181" t="str">
        <f>'将来負担比率（分子）の構造'!L$46</f>
        <v>-</v>
      </c>
      <c r="L61" s="181"/>
      <c r="M61" s="181"/>
      <c r="N61" s="181">
        <f>'将来負担比率（分子）の構造'!M$46</f>
        <v>3</v>
      </c>
      <c r="O61" s="181"/>
      <c r="P61" s="181"/>
    </row>
    <row r="62" spans="1:16" x14ac:dyDescent="0.15">
      <c r="A62" s="181" t="s">
        <v>35</v>
      </c>
      <c r="B62" s="181">
        <f>'将来負担比率（分子）の構造'!I$45</f>
        <v>2938</v>
      </c>
      <c r="C62" s="181"/>
      <c r="D62" s="181"/>
      <c r="E62" s="181">
        <f>'将来負担比率（分子）の構造'!J$45</f>
        <v>3006</v>
      </c>
      <c r="F62" s="181"/>
      <c r="G62" s="181"/>
      <c r="H62" s="181">
        <f>'将来負担比率（分子）の構造'!K$45</f>
        <v>3074</v>
      </c>
      <c r="I62" s="181"/>
      <c r="J62" s="181"/>
      <c r="K62" s="181">
        <f>'将来負担比率（分子）の構造'!L$45</f>
        <v>2915</v>
      </c>
      <c r="L62" s="181"/>
      <c r="M62" s="181"/>
      <c r="N62" s="181">
        <f>'将来負担比率（分子）の構造'!M$45</f>
        <v>2883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14111</v>
      </c>
      <c r="C64" s="181"/>
      <c r="D64" s="181"/>
      <c r="E64" s="181">
        <f>'将来負担比率（分子）の構造'!J$43</f>
        <v>13907</v>
      </c>
      <c r="F64" s="181"/>
      <c r="G64" s="181"/>
      <c r="H64" s="181">
        <f>'将来負担比率（分子）の構造'!K$43</f>
        <v>13183</v>
      </c>
      <c r="I64" s="181"/>
      <c r="J64" s="181"/>
      <c r="K64" s="181">
        <f>'将来負担比率（分子）の構造'!L$43</f>
        <v>12496</v>
      </c>
      <c r="L64" s="181"/>
      <c r="M64" s="181"/>
      <c r="N64" s="181">
        <f>'将来負担比率（分子）の構造'!M$43</f>
        <v>12697</v>
      </c>
      <c r="O64" s="181"/>
      <c r="P64" s="181"/>
    </row>
    <row r="65" spans="1:16" x14ac:dyDescent="0.15">
      <c r="A65" s="181" t="s">
        <v>32</v>
      </c>
      <c r="B65" s="181">
        <f>'将来負担比率（分子）の構造'!I$42</f>
        <v>286</v>
      </c>
      <c r="C65" s="181"/>
      <c r="D65" s="181"/>
      <c r="E65" s="181">
        <f>'将来負担比率（分子）の構造'!J$42</f>
        <v>254</v>
      </c>
      <c r="F65" s="181"/>
      <c r="G65" s="181"/>
      <c r="H65" s="181">
        <f>'将来負担比率（分子）の構造'!K$42</f>
        <v>83</v>
      </c>
      <c r="I65" s="181"/>
      <c r="J65" s="181"/>
      <c r="K65" s="181">
        <f>'将来負担比率（分子）の構造'!L$42</f>
        <v>101</v>
      </c>
      <c r="L65" s="181"/>
      <c r="M65" s="181"/>
      <c r="N65" s="181">
        <f>'将来負担比率（分子）の構造'!M$42</f>
        <v>97</v>
      </c>
      <c r="O65" s="181"/>
      <c r="P65" s="181"/>
    </row>
    <row r="66" spans="1:16" x14ac:dyDescent="0.15">
      <c r="A66" s="181" t="s">
        <v>31</v>
      </c>
      <c r="B66" s="181">
        <f>'将来負担比率（分子）の構造'!I$41</f>
        <v>17620</v>
      </c>
      <c r="C66" s="181"/>
      <c r="D66" s="181"/>
      <c r="E66" s="181">
        <f>'将来負担比率（分子）の構造'!J$41</f>
        <v>17576</v>
      </c>
      <c r="F66" s="181"/>
      <c r="G66" s="181"/>
      <c r="H66" s="181">
        <f>'将来負担比率（分子）の構造'!K$41</f>
        <v>17410</v>
      </c>
      <c r="I66" s="181"/>
      <c r="J66" s="181"/>
      <c r="K66" s="181">
        <f>'将来負担比率（分子）の構造'!L$41</f>
        <v>17808</v>
      </c>
      <c r="L66" s="181"/>
      <c r="M66" s="181"/>
      <c r="N66" s="181">
        <f>'将来負担比率（分子）の構造'!M$41</f>
        <v>18265</v>
      </c>
      <c r="O66" s="181"/>
      <c r="P66" s="181"/>
    </row>
    <row r="67" spans="1:16" x14ac:dyDescent="0.15">
      <c r="A67" s="181" t="s">
        <v>75</v>
      </c>
      <c r="B67" s="181" t="e">
        <f>NA()</f>
        <v>#N/A</v>
      </c>
      <c r="C67" s="181">
        <f>IF(ISNUMBER('将来負担比率（分子）の構造'!I$53), IF('将来負担比率（分子）の構造'!I$53 &lt; 0, 0, '将来負担比率（分子）の構造'!I$53), NA())</f>
        <v>1933</v>
      </c>
      <c r="D67" s="181" t="e">
        <f>NA()</f>
        <v>#N/A</v>
      </c>
      <c r="E67" s="181" t="e">
        <f>NA()</f>
        <v>#N/A</v>
      </c>
      <c r="F67" s="181">
        <f>IF(ISNUMBER('将来負担比率（分子）の構造'!J$53), IF('将来負担比率（分子）の構造'!J$53 &lt; 0, 0, '将来負担比率（分子）の構造'!J$53), NA())</f>
        <v>1703</v>
      </c>
      <c r="G67" s="181" t="e">
        <f>NA()</f>
        <v>#N/A</v>
      </c>
      <c r="H67" s="181" t="e">
        <f>NA()</f>
        <v>#N/A</v>
      </c>
      <c r="I67" s="181">
        <f>IF(ISNUMBER('将来負担比率（分子）の構造'!K$53), IF('将来負担比率（分子）の構造'!K$53 &lt; 0, 0, '将来負担比率（分子）の構造'!K$53), NA())</f>
        <v>752</v>
      </c>
      <c r="J67" s="181" t="e">
        <f>NA()</f>
        <v>#N/A</v>
      </c>
      <c r="K67" s="181" t="e">
        <f>NA()</f>
        <v>#N/A</v>
      </c>
      <c r="L67" s="181">
        <f>IF(ISNUMBER('将来負担比率（分子）の構造'!L$53), IF('将来負担比率（分子）の構造'!L$53 &lt; 0, 0, '将来負担比率（分子）の構造'!L$53), NA())</f>
        <v>292</v>
      </c>
      <c r="M67" s="181" t="e">
        <f>NA()</f>
        <v>#N/A</v>
      </c>
      <c r="N67" s="181" t="e">
        <f>NA()</f>
        <v>#N/A</v>
      </c>
      <c r="O67" s="181">
        <f>IF(ISNUMBER('将来負担比率（分子）の構造'!M$53), IF('将来負担比率（分子）の構造'!M$53 &lt; 0, 0, '将来負担比率（分子）の構造'!M$53), NA())</f>
        <v>713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2027</v>
      </c>
      <c r="C72" s="185">
        <f>基金残高に係る経年分析!G55</f>
        <v>1927</v>
      </c>
      <c r="D72" s="185">
        <f>基金残高に係る経年分析!H55</f>
        <v>2027</v>
      </c>
    </row>
    <row r="73" spans="1:16" x14ac:dyDescent="0.15">
      <c r="A73" s="184" t="s">
        <v>78</v>
      </c>
      <c r="B73" s="185">
        <f>基金残高に係る経年分析!F56</f>
        <v>1424</v>
      </c>
      <c r="C73" s="185">
        <f>基金残高に係る経年分析!G56</f>
        <v>1225</v>
      </c>
      <c r="D73" s="185">
        <f>基金残高に係る経年分析!H56</f>
        <v>1226</v>
      </c>
    </row>
    <row r="74" spans="1:16" x14ac:dyDescent="0.15">
      <c r="A74" s="184" t="s">
        <v>79</v>
      </c>
      <c r="B74" s="185">
        <f>基金残高に係る経年分析!F57</f>
        <v>2672</v>
      </c>
      <c r="C74" s="185">
        <f>基金残高に係る経年分析!G57</f>
        <v>2411</v>
      </c>
      <c r="D74" s="185">
        <f>基金残高に係る経年分析!H57</f>
        <v>2403</v>
      </c>
    </row>
  </sheetData>
  <sheetProtection algorithmName="SHA-512" hashValue="CBJC+/Cypd9faqvO7htRBYapDQGTXE4pmBlx/r00JdfRipyuQRUyFi95JBlc3+ub01HU+OOxeARE99LzXgOgVQ==" saltValue="UYyasgl8swgUmJlM4CJN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7158833</v>
      </c>
      <c r="S5" s="673"/>
      <c r="T5" s="673"/>
      <c r="U5" s="673"/>
      <c r="V5" s="673"/>
      <c r="W5" s="673"/>
      <c r="X5" s="673"/>
      <c r="Y5" s="674"/>
      <c r="Z5" s="675">
        <v>33.799999999999997</v>
      </c>
      <c r="AA5" s="675"/>
      <c r="AB5" s="675"/>
      <c r="AC5" s="675"/>
      <c r="AD5" s="676">
        <v>6844336</v>
      </c>
      <c r="AE5" s="676"/>
      <c r="AF5" s="676"/>
      <c r="AG5" s="676"/>
      <c r="AH5" s="676"/>
      <c r="AI5" s="676"/>
      <c r="AJ5" s="676"/>
      <c r="AK5" s="676"/>
      <c r="AL5" s="677">
        <v>58.4</v>
      </c>
      <c r="AM5" s="678"/>
      <c r="AN5" s="678"/>
      <c r="AO5" s="679"/>
      <c r="AP5" s="669" t="s">
        <v>228</v>
      </c>
      <c r="AQ5" s="670"/>
      <c r="AR5" s="670"/>
      <c r="AS5" s="670"/>
      <c r="AT5" s="670"/>
      <c r="AU5" s="670"/>
      <c r="AV5" s="670"/>
      <c r="AW5" s="670"/>
      <c r="AX5" s="670"/>
      <c r="AY5" s="670"/>
      <c r="AZ5" s="670"/>
      <c r="BA5" s="670"/>
      <c r="BB5" s="670"/>
      <c r="BC5" s="670"/>
      <c r="BD5" s="670"/>
      <c r="BE5" s="670"/>
      <c r="BF5" s="671"/>
      <c r="BG5" s="683">
        <v>6844336</v>
      </c>
      <c r="BH5" s="684"/>
      <c r="BI5" s="684"/>
      <c r="BJ5" s="684"/>
      <c r="BK5" s="684"/>
      <c r="BL5" s="684"/>
      <c r="BM5" s="684"/>
      <c r="BN5" s="685"/>
      <c r="BO5" s="686">
        <v>95.6</v>
      </c>
      <c r="BP5" s="686"/>
      <c r="BQ5" s="686"/>
      <c r="BR5" s="686"/>
      <c r="BS5" s="687">
        <v>64123</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273381</v>
      </c>
      <c r="S6" s="684"/>
      <c r="T6" s="684"/>
      <c r="U6" s="684"/>
      <c r="V6" s="684"/>
      <c r="W6" s="684"/>
      <c r="X6" s="684"/>
      <c r="Y6" s="685"/>
      <c r="Z6" s="686">
        <v>1.3</v>
      </c>
      <c r="AA6" s="686"/>
      <c r="AB6" s="686"/>
      <c r="AC6" s="686"/>
      <c r="AD6" s="687">
        <v>273381</v>
      </c>
      <c r="AE6" s="687"/>
      <c r="AF6" s="687"/>
      <c r="AG6" s="687"/>
      <c r="AH6" s="687"/>
      <c r="AI6" s="687"/>
      <c r="AJ6" s="687"/>
      <c r="AK6" s="687"/>
      <c r="AL6" s="688">
        <v>2.2999999999999998</v>
      </c>
      <c r="AM6" s="689"/>
      <c r="AN6" s="689"/>
      <c r="AO6" s="690"/>
      <c r="AP6" s="680" t="s">
        <v>233</v>
      </c>
      <c r="AQ6" s="681"/>
      <c r="AR6" s="681"/>
      <c r="AS6" s="681"/>
      <c r="AT6" s="681"/>
      <c r="AU6" s="681"/>
      <c r="AV6" s="681"/>
      <c r="AW6" s="681"/>
      <c r="AX6" s="681"/>
      <c r="AY6" s="681"/>
      <c r="AZ6" s="681"/>
      <c r="BA6" s="681"/>
      <c r="BB6" s="681"/>
      <c r="BC6" s="681"/>
      <c r="BD6" s="681"/>
      <c r="BE6" s="681"/>
      <c r="BF6" s="682"/>
      <c r="BG6" s="683">
        <v>6844336</v>
      </c>
      <c r="BH6" s="684"/>
      <c r="BI6" s="684"/>
      <c r="BJ6" s="684"/>
      <c r="BK6" s="684"/>
      <c r="BL6" s="684"/>
      <c r="BM6" s="684"/>
      <c r="BN6" s="685"/>
      <c r="BO6" s="686">
        <v>95.6</v>
      </c>
      <c r="BP6" s="686"/>
      <c r="BQ6" s="686"/>
      <c r="BR6" s="686"/>
      <c r="BS6" s="687">
        <v>64123</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198151</v>
      </c>
      <c r="CS6" s="684"/>
      <c r="CT6" s="684"/>
      <c r="CU6" s="684"/>
      <c r="CV6" s="684"/>
      <c r="CW6" s="684"/>
      <c r="CX6" s="684"/>
      <c r="CY6" s="685"/>
      <c r="CZ6" s="677">
        <v>1</v>
      </c>
      <c r="DA6" s="678"/>
      <c r="DB6" s="678"/>
      <c r="DC6" s="697"/>
      <c r="DD6" s="692" t="s">
        <v>140</v>
      </c>
      <c r="DE6" s="684"/>
      <c r="DF6" s="684"/>
      <c r="DG6" s="684"/>
      <c r="DH6" s="684"/>
      <c r="DI6" s="684"/>
      <c r="DJ6" s="684"/>
      <c r="DK6" s="684"/>
      <c r="DL6" s="684"/>
      <c r="DM6" s="684"/>
      <c r="DN6" s="684"/>
      <c r="DO6" s="684"/>
      <c r="DP6" s="685"/>
      <c r="DQ6" s="692">
        <v>198151</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4929</v>
      </c>
      <c r="S7" s="684"/>
      <c r="T7" s="684"/>
      <c r="U7" s="684"/>
      <c r="V7" s="684"/>
      <c r="W7" s="684"/>
      <c r="X7" s="684"/>
      <c r="Y7" s="685"/>
      <c r="Z7" s="686">
        <v>0</v>
      </c>
      <c r="AA7" s="686"/>
      <c r="AB7" s="686"/>
      <c r="AC7" s="686"/>
      <c r="AD7" s="687">
        <v>4929</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3006444</v>
      </c>
      <c r="BH7" s="684"/>
      <c r="BI7" s="684"/>
      <c r="BJ7" s="684"/>
      <c r="BK7" s="684"/>
      <c r="BL7" s="684"/>
      <c r="BM7" s="684"/>
      <c r="BN7" s="685"/>
      <c r="BO7" s="686">
        <v>42</v>
      </c>
      <c r="BP7" s="686"/>
      <c r="BQ7" s="686"/>
      <c r="BR7" s="686"/>
      <c r="BS7" s="687">
        <v>64123</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2399194</v>
      </c>
      <c r="CS7" s="684"/>
      <c r="CT7" s="684"/>
      <c r="CU7" s="684"/>
      <c r="CV7" s="684"/>
      <c r="CW7" s="684"/>
      <c r="CX7" s="684"/>
      <c r="CY7" s="685"/>
      <c r="CZ7" s="686">
        <v>11.9</v>
      </c>
      <c r="DA7" s="686"/>
      <c r="DB7" s="686"/>
      <c r="DC7" s="686"/>
      <c r="DD7" s="692">
        <v>21144</v>
      </c>
      <c r="DE7" s="684"/>
      <c r="DF7" s="684"/>
      <c r="DG7" s="684"/>
      <c r="DH7" s="684"/>
      <c r="DI7" s="684"/>
      <c r="DJ7" s="684"/>
      <c r="DK7" s="684"/>
      <c r="DL7" s="684"/>
      <c r="DM7" s="684"/>
      <c r="DN7" s="684"/>
      <c r="DO7" s="684"/>
      <c r="DP7" s="685"/>
      <c r="DQ7" s="692">
        <v>2167965</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27406</v>
      </c>
      <c r="S8" s="684"/>
      <c r="T8" s="684"/>
      <c r="U8" s="684"/>
      <c r="V8" s="684"/>
      <c r="W8" s="684"/>
      <c r="X8" s="684"/>
      <c r="Y8" s="685"/>
      <c r="Z8" s="686">
        <v>0.1</v>
      </c>
      <c r="AA8" s="686"/>
      <c r="AB8" s="686"/>
      <c r="AC8" s="686"/>
      <c r="AD8" s="687">
        <v>27406</v>
      </c>
      <c r="AE8" s="687"/>
      <c r="AF8" s="687"/>
      <c r="AG8" s="687"/>
      <c r="AH8" s="687"/>
      <c r="AI8" s="687"/>
      <c r="AJ8" s="687"/>
      <c r="AK8" s="687"/>
      <c r="AL8" s="688">
        <v>0.2</v>
      </c>
      <c r="AM8" s="689"/>
      <c r="AN8" s="689"/>
      <c r="AO8" s="690"/>
      <c r="AP8" s="680" t="s">
        <v>239</v>
      </c>
      <c r="AQ8" s="681"/>
      <c r="AR8" s="681"/>
      <c r="AS8" s="681"/>
      <c r="AT8" s="681"/>
      <c r="AU8" s="681"/>
      <c r="AV8" s="681"/>
      <c r="AW8" s="681"/>
      <c r="AX8" s="681"/>
      <c r="AY8" s="681"/>
      <c r="AZ8" s="681"/>
      <c r="BA8" s="681"/>
      <c r="BB8" s="681"/>
      <c r="BC8" s="681"/>
      <c r="BD8" s="681"/>
      <c r="BE8" s="681"/>
      <c r="BF8" s="682"/>
      <c r="BG8" s="683">
        <v>97397</v>
      </c>
      <c r="BH8" s="684"/>
      <c r="BI8" s="684"/>
      <c r="BJ8" s="684"/>
      <c r="BK8" s="684"/>
      <c r="BL8" s="684"/>
      <c r="BM8" s="684"/>
      <c r="BN8" s="685"/>
      <c r="BO8" s="686">
        <v>1.4</v>
      </c>
      <c r="BP8" s="686"/>
      <c r="BQ8" s="686"/>
      <c r="BR8" s="686"/>
      <c r="BS8" s="692" t="s">
        <v>140</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7135206</v>
      </c>
      <c r="CS8" s="684"/>
      <c r="CT8" s="684"/>
      <c r="CU8" s="684"/>
      <c r="CV8" s="684"/>
      <c r="CW8" s="684"/>
      <c r="CX8" s="684"/>
      <c r="CY8" s="685"/>
      <c r="CZ8" s="686">
        <v>35.5</v>
      </c>
      <c r="DA8" s="686"/>
      <c r="DB8" s="686"/>
      <c r="DC8" s="686"/>
      <c r="DD8" s="692">
        <v>112511</v>
      </c>
      <c r="DE8" s="684"/>
      <c r="DF8" s="684"/>
      <c r="DG8" s="684"/>
      <c r="DH8" s="684"/>
      <c r="DI8" s="684"/>
      <c r="DJ8" s="684"/>
      <c r="DK8" s="684"/>
      <c r="DL8" s="684"/>
      <c r="DM8" s="684"/>
      <c r="DN8" s="684"/>
      <c r="DO8" s="684"/>
      <c r="DP8" s="685"/>
      <c r="DQ8" s="692">
        <v>3478798</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16629</v>
      </c>
      <c r="S9" s="684"/>
      <c r="T9" s="684"/>
      <c r="U9" s="684"/>
      <c r="V9" s="684"/>
      <c r="W9" s="684"/>
      <c r="X9" s="684"/>
      <c r="Y9" s="685"/>
      <c r="Z9" s="686">
        <v>0.1</v>
      </c>
      <c r="AA9" s="686"/>
      <c r="AB9" s="686"/>
      <c r="AC9" s="686"/>
      <c r="AD9" s="687">
        <v>16629</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2561175</v>
      </c>
      <c r="BH9" s="684"/>
      <c r="BI9" s="684"/>
      <c r="BJ9" s="684"/>
      <c r="BK9" s="684"/>
      <c r="BL9" s="684"/>
      <c r="BM9" s="684"/>
      <c r="BN9" s="685"/>
      <c r="BO9" s="686">
        <v>35.799999999999997</v>
      </c>
      <c r="BP9" s="686"/>
      <c r="BQ9" s="686"/>
      <c r="BR9" s="686"/>
      <c r="BS9" s="692" t="s">
        <v>140</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1179643</v>
      </c>
      <c r="CS9" s="684"/>
      <c r="CT9" s="684"/>
      <c r="CU9" s="684"/>
      <c r="CV9" s="684"/>
      <c r="CW9" s="684"/>
      <c r="CX9" s="684"/>
      <c r="CY9" s="685"/>
      <c r="CZ9" s="686">
        <v>5.9</v>
      </c>
      <c r="DA9" s="686"/>
      <c r="DB9" s="686"/>
      <c r="DC9" s="686"/>
      <c r="DD9" s="692">
        <v>59576</v>
      </c>
      <c r="DE9" s="684"/>
      <c r="DF9" s="684"/>
      <c r="DG9" s="684"/>
      <c r="DH9" s="684"/>
      <c r="DI9" s="684"/>
      <c r="DJ9" s="684"/>
      <c r="DK9" s="684"/>
      <c r="DL9" s="684"/>
      <c r="DM9" s="684"/>
      <c r="DN9" s="684"/>
      <c r="DO9" s="684"/>
      <c r="DP9" s="685"/>
      <c r="DQ9" s="692">
        <v>1083939</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140</v>
      </c>
      <c r="S10" s="684"/>
      <c r="T10" s="684"/>
      <c r="U10" s="684"/>
      <c r="V10" s="684"/>
      <c r="W10" s="684"/>
      <c r="X10" s="684"/>
      <c r="Y10" s="685"/>
      <c r="Z10" s="686" t="s">
        <v>140</v>
      </c>
      <c r="AA10" s="686"/>
      <c r="AB10" s="686"/>
      <c r="AC10" s="686"/>
      <c r="AD10" s="687" t="s">
        <v>140</v>
      </c>
      <c r="AE10" s="687"/>
      <c r="AF10" s="687"/>
      <c r="AG10" s="687"/>
      <c r="AH10" s="687"/>
      <c r="AI10" s="687"/>
      <c r="AJ10" s="687"/>
      <c r="AK10" s="687"/>
      <c r="AL10" s="688" t="s">
        <v>140</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155958</v>
      </c>
      <c r="BH10" s="684"/>
      <c r="BI10" s="684"/>
      <c r="BJ10" s="684"/>
      <c r="BK10" s="684"/>
      <c r="BL10" s="684"/>
      <c r="BM10" s="684"/>
      <c r="BN10" s="685"/>
      <c r="BO10" s="686">
        <v>2.2000000000000002</v>
      </c>
      <c r="BP10" s="686"/>
      <c r="BQ10" s="686"/>
      <c r="BR10" s="686"/>
      <c r="BS10" s="692">
        <v>25884</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6500</v>
      </c>
      <c r="CS10" s="684"/>
      <c r="CT10" s="684"/>
      <c r="CU10" s="684"/>
      <c r="CV10" s="684"/>
      <c r="CW10" s="684"/>
      <c r="CX10" s="684"/>
      <c r="CY10" s="685"/>
      <c r="CZ10" s="686">
        <v>0</v>
      </c>
      <c r="DA10" s="686"/>
      <c r="DB10" s="686"/>
      <c r="DC10" s="686"/>
      <c r="DD10" s="692" t="s">
        <v>140</v>
      </c>
      <c r="DE10" s="684"/>
      <c r="DF10" s="684"/>
      <c r="DG10" s="684"/>
      <c r="DH10" s="684"/>
      <c r="DI10" s="684"/>
      <c r="DJ10" s="684"/>
      <c r="DK10" s="684"/>
      <c r="DL10" s="684"/>
      <c r="DM10" s="684"/>
      <c r="DN10" s="684"/>
      <c r="DO10" s="684"/>
      <c r="DP10" s="685"/>
      <c r="DQ10" s="692">
        <v>6500</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878253</v>
      </c>
      <c r="S11" s="684"/>
      <c r="T11" s="684"/>
      <c r="U11" s="684"/>
      <c r="V11" s="684"/>
      <c r="W11" s="684"/>
      <c r="X11" s="684"/>
      <c r="Y11" s="685"/>
      <c r="Z11" s="688">
        <v>4.2</v>
      </c>
      <c r="AA11" s="689"/>
      <c r="AB11" s="689"/>
      <c r="AC11" s="701"/>
      <c r="AD11" s="692">
        <v>878253</v>
      </c>
      <c r="AE11" s="684"/>
      <c r="AF11" s="684"/>
      <c r="AG11" s="684"/>
      <c r="AH11" s="684"/>
      <c r="AI11" s="684"/>
      <c r="AJ11" s="684"/>
      <c r="AK11" s="685"/>
      <c r="AL11" s="688">
        <v>7.5</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191914</v>
      </c>
      <c r="BH11" s="684"/>
      <c r="BI11" s="684"/>
      <c r="BJ11" s="684"/>
      <c r="BK11" s="684"/>
      <c r="BL11" s="684"/>
      <c r="BM11" s="684"/>
      <c r="BN11" s="685"/>
      <c r="BO11" s="686">
        <v>2.7</v>
      </c>
      <c r="BP11" s="686"/>
      <c r="BQ11" s="686"/>
      <c r="BR11" s="686"/>
      <c r="BS11" s="692">
        <v>38239</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717560</v>
      </c>
      <c r="CS11" s="684"/>
      <c r="CT11" s="684"/>
      <c r="CU11" s="684"/>
      <c r="CV11" s="684"/>
      <c r="CW11" s="684"/>
      <c r="CX11" s="684"/>
      <c r="CY11" s="685"/>
      <c r="CZ11" s="686">
        <v>3.6</v>
      </c>
      <c r="DA11" s="686"/>
      <c r="DB11" s="686"/>
      <c r="DC11" s="686"/>
      <c r="DD11" s="692">
        <v>97529</v>
      </c>
      <c r="DE11" s="684"/>
      <c r="DF11" s="684"/>
      <c r="DG11" s="684"/>
      <c r="DH11" s="684"/>
      <c r="DI11" s="684"/>
      <c r="DJ11" s="684"/>
      <c r="DK11" s="684"/>
      <c r="DL11" s="684"/>
      <c r="DM11" s="684"/>
      <c r="DN11" s="684"/>
      <c r="DO11" s="684"/>
      <c r="DP11" s="685"/>
      <c r="DQ11" s="692">
        <v>652093</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1624</v>
      </c>
      <c r="S12" s="684"/>
      <c r="T12" s="684"/>
      <c r="U12" s="684"/>
      <c r="V12" s="684"/>
      <c r="W12" s="684"/>
      <c r="X12" s="684"/>
      <c r="Y12" s="685"/>
      <c r="Z12" s="686">
        <v>0</v>
      </c>
      <c r="AA12" s="686"/>
      <c r="AB12" s="686"/>
      <c r="AC12" s="686"/>
      <c r="AD12" s="687">
        <v>1624</v>
      </c>
      <c r="AE12" s="687"/>
      <c r="AF12" s="687"/>
      <c r="AG12" s="687"/>
      <c r="AH12" s="687"/>
      <c r="AI12" s="687"/>
      <c r="AJ12" s="687"/>
      <c r="AK12" s="687"/>
      <c r="AL12" s="688">
        <v>0</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3294887</v>
      </c>
      <c r="BH12" s="684"/>
      <c r="BI12" s="684"/>
      <c r="BJ12" s="684"/>
      <c r="BK12" s="684"/>
      <c r="BL12" s="684"/>
      <c r="BM12" s="684"/>
      <c r="BN12" s="685"/>
      <c r="BO12" s="686">
        <v>46</v>
      </c>
      <c r="BP12" s="686"/>
      <c r="BQ12" s="686"/>
      <c r="BR12" s="686"/>
      <c r="BS12" s="692" t="s">
        <v>140</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210602</v>
      </c>
      <c r="CS12" s="684"/>
      <c r="CT12" s="684"/>
      <c r="CU12" s="684"/>
      <c r="CV12" s="684"/>
      <c r="CW12" s="684"/>
      <c r="CX12" s="684"/>
      <c r="CY12" s="685"/>
      <c r="CZ12" s="686">
        <v>1</v>
      </c>
      <c r="DA12" s="686"/>
      <c r="DB12" s="686"/>
      <c r="DC12" s="686"/>
      <c r="DD12" s="692">
        <v>1628</v>
      </c>
      <c r="DE12" s="684"/>
      <c r="DF12" s="684"/>
      <c r="DG12" s="684"/>
      <c r="DH12" s="684"/>
      <c r="DI12" s="684"/>
      <c r="DJ12" s="684"/>
      <c r="DK12" s="684"/>
      <c r="DL12" s="684"/>
      <c r="DM12" s="684"/>
      <c r="DN12" s="684"/>
      <c r="DO12" s="684"/>
      <c r="DP12" s="685"/>
      <c r="DQ12" s="692">
        <v>184561</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140</v>
      </c>
      <c r="S13" s="684"/>
      <c r="T13" s="684"/>
      <c r="U13" s="684"/>
      <c r="V13" s="684"/>
      <c r="W13" s="684"/>
      <c r="X13" s="684"/>
      <c r="Y13" s="685"/>
      <c r="Z13" s="686" t="s">
        <v>140</v>
      </c>
      <c r="AA13" s="686"/>
      <c r="AB13" s="686"/>
      <c r="AC13" s="686"/>
      <c r="AD13" s="687" t="s">
        <v>140</v>
      </c>
      <c r="AE13" s="687"/>
      <c r="AF13" s="687"/>
      <c r="AG13" s="687"/>
      <c r="AH13" s="687"/>
      <c r="AI13" s="687"/>
      <c r="AJ13" s="687"/>
      <c r="AK13" s="687"/>
      <c r="AL13" s="688" t="s">
        <v>140</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3288108</v>
      </c>
      <c r="BH13" s="684"/>
      <c r="BI13" s="684"/>
      <c r="BJ13" s="684"/>
      <c r="BK13" s="684"/>
      <c r="BL13" s="684"/>
      <c r="BM13" s="684"/>
      <c r="BN13" s="685"/>
      <c r="BO13" s="686">
        <v>45.9</v>
      </c>
      <c r="BP13" s="686"/>
      <c r="BQ13" s="686"/>
      <c r="BR13" s="686"/>
      <c r="BS13" s="692" t="s">
        <v>140</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2069450</v>
      </c>
      <c r="CS13" s="684"/>
      <c r="CT13" s="684"/>
      <c r="CU13" s="684"/>
      <c r="CV13" s="684"/>
      <c r="CW13" s="684"/>
      <c r="CX13" s="684"/>
      <c r="CY13" s="685"/>
      <c r="CZ13" s="686">
        <v>10.3</v>
      </c>
      <c r="DA13" s="686"/>
      <c r="DB13" s="686"/>
      <c r="DC13" s="686"/>
      <c r="DD13" s="692">
        <v>794434</v>
      </c>
      <c r="DE13" s="684"/>
      <c r="DF13" s="684"/>
      <c r="DG13" s="684"/>
      <c r="DH13" s="684"/>
      <c r="DI13" s="684"/>
      <c r="DJ13" s="684"/>
      <c r="DK13" s="684"/>
      <c r="DL13" s="684"/>
      <c r="DM13" s="684"/>
      <c r="DN13" s="684"/>
      <c r="DO13" s="684"/>
      <c r="DP13" s="685"/>
      <c r="DQ13" s="692">
        <v>1418729</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39070</v>
      </c>
      <c r="S14" s="684"/>
      <c r="T14" s="684"/>
      <c r="U14" s="684"/>
      <c r="V14" s="684"/>
      <c r="W14" s="684"/>
      <c r="X14" s="684"/>
      <c r="Y14" s="685"/>
      <c r="Z14" s="686">
        <v>0.2</v>
      </c>
      <c r="AA14" s="686"/>
      <c r="AB14" s="686"/>
      <c r="AC14" s="686"/>
      <c r="AD14" s="687">
        <v>39070</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176270</v>
      </c>
      <c r="BH14" s="684"/>
      <c r="BI14" s="684"/>
      <c r="BJ14" s="684"/>
      <c r="BK14" s="684"/>
      <c r="BL14" s="684"/>
      <c r="BM14" s="684"/>
      <c r="BN14" s="685"/>
      <c r="BO14" s="686">
        <v>2.5</v>
      </c>
      <c r="BP14" s="686"/>
      <c r="BQ14" s="686"/>
      <c r="BR14" s="686"/>
      <c r="BS14" s="692" t="s">
        <v>140</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1527687</v>
      </c>
      <c r="CS14" s="684"/>
      <c r="CT14" s="684"/>
      <c r="CU14" s="684"/>
      <c r="CV14" s="684"/>
      <c r="CW14" s="684"/>
      <c r="CX14" s="684"/>
      <c r="CY14" s="685"/>
      <c r="CZ14" s="686">
        <v>7.6</v>
      </c>
      <c r="DA14" s="686"/>
      <c r="DB14" s="686"/>
      <c r="DC14" s="686"/>
      <c r="DD14" s="692">
        <v>443624</v>
      </c>
      <c r="DE14" s="684"/>
      <c r="DF14" s="684"/>
      <c r="DG14" s="684"/>
      <c r="DH14" s="684"/>
      <c r="DI14" s="684"/>
      <c r="DJ14" s="684"/>
      <c r="DK14" s="684"/>
      <c r="DL14" s="684"/>
      <c r="DM14" s="684"/>
      <c r="DN14" s="684"/>
      <c r="DO14" s="684"/>
      <c r="DP14" s="685"/>
      <c r="DQ14" s="692">
        <v>912589</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140</v>
      </c>
      <c r="S15" s="684"/>
      <c r="T15" s="684"/>
      <c r="U15" s="684"/>
      <c r="V15" s="684"/>
      <c r="W15" s="684"/>
      <c r="X15" s="684"/>
      <c r="Y15" s="685"/>
      <c r="Z15" s="686" t="s">
        <v>140</v>
      </c>
      <c r="AA15" s="686"/>
      <c r="AB15" s="686"/>
      <c r="AC15" s="686"/>
      <c r="AD15" s="687" t="s">
        <v>140</v>
      </c>
      <c r="AE15" s="687"/>
      <c r="AF15" s="687"/>
      <c r="AG15" s="687"/>
      <c r="AH15" s="687"/>
      <c r="AI15" s="687"/>
      <c r="AJ15" s="687"/>
      <c r="AK15" s="687"/>
      <c r="AL15" s="688" t="s">
        <v>260</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366735</v>
      </c>
      <c r="BH15" s="684"/>
      <c r="BI15" s="684"/>
      <c r="BJ15" s="684"/>
      <c r="BK15" s="684"/>
      <c r="BL15" s="684"/>
      <c r="BM15" s="684"/>
      <c r="BN15" s="685"/>
      <c r="BO15" s="686">
        <v>5.0999999999999996</v>
      </c>
      <c r="BP15" s="686"/>
      <c r="BQ15" s="686"/>
      <c r="BR15" s="686"/>
      <c r="BS15" s="692" t="s">
        <v>140</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2687972</v>
      </c>
      <c r="CS15" s="684"/>
      <c r="CT15" s="684"/>
      <c r="CU15" s="684"/>
      <c r="CV15" s="684"/>
      <c r="CW15" s="684"/>
      <c r="CX15" s="684"/>
      <c r="CY15" s="685"/>
      <c r="CZ15" s="686">
        <v>13.4</v>
      </c>
      <c r="DA15" s="686"/>
      <c r="DB15" s="686"/>
      <c r="DC15" s="686"/>
      <c r="DD15" s="692">
        <v>599539</v>
      </c>
      <c r="DE15" s="684"/>
      <c r="DF15" s="684"/>
      <c r="DG15" s="684"/>
      <c r="DH15" s="684"/>
      <c r="DI15" s="684"/>
      <c r="DJ15" s="684"/>
      <c r="DK15" s="684"/>
      <c r="DL15" s="684"/>
      <c r="DM15" s="684"/>
      <c r="DN15" s="684"/>
      <c r="DO15" s="684"/>
      <c r="DP15" s="685"/>
      <c r="DQ15" s="692">
        <v>1651318</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12007</v>
      </c>
      <c r="S16" s="684"/>
      <c r="T16" s="684"/>
      <c r="U16" s="684"/>
      <c r="V16" s="684"/>
      <c r="W16" s="684"/>
      <c r="X16" s="684"/>
      <c r="Y16" s="685"/>
      <c r="Z16" s="686">
        <v>0.1</v>
      </c>
      <c r="AA16" s="686"/>
      <c r="AB16" s="686"/>
      <c r="AC16" s="686"/>
      <c r="AD16" s="687">
        <v>12007</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260</v>
      </c>
      <c r="BH16" s="684"/>
      <c r="BI16" s="684"/>
      <c r="BJ16" s="684"/>
      <c r="BK16" s="684"/>
      <c r="BL16" s="684"/>
      <c r="BM16" s="684"/>
      <c r="BN16" s="685"/>
      <c r="BO16" s="686" t="s">
        <v>140</v>
      </c>
      <c r="BP16" s="686"/>
      <c r="BQ16" s="686"/>
      <c r="BR16" s="686"/>
      <c r="BS16" s="692" t="s">
        <v>140</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149332</v>
      </c>
      <c r="CS16" s="684"/>
      <c r="CT16" s="684"/>
      <c r="CU16" s="684"/>
      <c r="CV16" s="684"/>
      <c r="CW16" s="684"/>
      <c r="CX16" s="684"/>
      <c r="CY16" s="685"/>
      <c r="CZ16" s="686">
        <v>0.7</v>
      </c>
      <c r="DA16" s="686"/>
      <c r="DB16" s="686"/>
      <c r="DC16" s="686"/>
      <c r="DD16" s="692" t="s">
        <v>140</v>
      </c>
      <c r="DE16" s="684"/>
      <c r="DF16" s="684"/>
      <c r="DG16" s="684"/>
      <c r="DH16" s="684"/>
      <c r="DI16" s="684"/>
      <c r="DJ16" s="684"/>
      <c r="DK16" s="684"/>
      <c r="DL16" s="684"/>
      <c r="DM16" s="684"/>
      <c r="DN16" s="684"/>
      <c r="DO16" s="684"/>
      <c r="DP16" s="685"/>
      <c r="DQ16" s="692">
        <v>15971</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128398</v>
      </c>
      <c r="S17" s="684"/>
      <c r="T17" s="684"/>
      <c r="U17" s="684"/>
      <c r="V17" s="684"/>
      <c r="W17" s="684"/>
      <c r="X17" s="684"/>
      <c r="Y17" s="685"/>
      <c r="Z17" s="686">
        <v>0.6</v>
      </c>
      <c r="AA17" s="686"/>
      <c r="AB17" s="686"/>
      <c r="AC17" s="686"/>
      <c r="AD17" s="687">
        <v>128398</v>
      </c>
      <c r="AE17" s="687"/>
      <c r="AF17" s="687"/>
      <c r="AG17" s="687"/>
      <c r="AH17" s="687"/>
      <c r="AI17" s="687"/>
      <c r="AJ17" s="687"/>
      <c r="AK17" s="687"/>
      <c r="AL17" s="688">
        <v>1.1000000000000001</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140</v>
      </c>
      <c r="BH17" s="684"/>
      <c r="BI17" s="684"/>
      <c r="BJ17" s="684"/>
      <c r="BK17" s="684"/>
      <c r="BL17" s="684"/>
      <c r="BM17" s="684"/>
      <c r="BN17" s="685"/>
      <c r="BO17" s="686" t="s">
        <v>140</v>
      </c>
      <c r="BP17" s="686"/>
      <c r="BQ17" s="686"/>
      <c r="BR17" s="686"/>
      <c r="BS17" s="692" t="s">
        <v>140</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1807145</v>
      </c>
      <c r="CS17" s="684"/>
      <c r="CT17" s="684"/>
      <c r="CU17" s="684"/>
      <c r="CV17" s="684"/>
      <c r="CW17" s="684"/>
      <c r="CX17" s="684"/>
      <c r="CY17" s="685"/>
      <c r="CZ17" s="686">
        <v>9</v>
      </c>
      <c r="DA17" s="686"/>
      <c r="DB17" s="686"/>
      <c r="DC17" s="686"/>
      <c r="DD17" s="692" t="s">
        <v>140</v>
      </c>
      <c r="DE17" s="684"/>
      <c r="DF17" s="684"/>
      <c r="DG17" s="684"/>
      <c r="DH17" s="684"/>
      <c r="DI17" s="684"/>
      <c r="DJ17" s="684"/>
      <c r="DK17" s="684"/>
      <c r="DL17" s="684"/>
      <c r="DM17" s="684"/>
      <c r="DN17" s="684"/>
      <c r="DO17" s="684"/>
      <c r="DP17" s="685"/>
      <c r="DQ17" s="692">
        <v>1730027</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50088</v>
      </c>
      <c r="S18" s="684"/>
      <c r="T18" s="684"/>
      <c r="U18" s="684"/>
      <c r="V18" s="684"/>
      <c r="W18" s="684"/>
      <c r="X18" s="684"/>
      <c r="Y18" s="685"/>
      <c r="Z18" s="686">
        <v>0.2</v>
      </c>
      <c r="AA18" s="686"/>
      <c r="AB18" s="686"/>
      <c r="AC18" s="686"/>
      <c r="AD18" s="687">
        <v>50088</v>
      </c>
      <c r="AE18" s="687"/>
      <c r="AF18" s="687"/>
      <c r="AG18" s="687"/>
      <c r="AH18" s="687"/>
      <c r="AI18" s="687"/>
      <c r="AJ18" s="687"/>
      <c r="AK18" s="687"/>
      <c r="AL18" s="688">
        <v>0.4</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140</v>
      </c>
      <c r="BH18" s="684"/>
      <c r="BI18" s="684"/>
      <c r="BJ18" s="684"/>
      <c r="BK18" s="684"/>
      <c r="BL18" s="684"/>
      <c r="BM18" s="684"/>
      <c r="BN18" s="685"/>
      <c r="BO18" s="686" t="s">
        <v>260</v>
      </c>
      <c r="BP18" s="686"/>
      <c r="BQ18" s="686"/>
      <c r="BR18" s="686"/>
      <c r="BS18" s="692" t="s">
        <v>140</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140</v>
      </c>
      <c r="CS18" s="684"/>
      <c r="CT18" s="684"/>
      <c r="CU18" s="684"/>
      <c r="CV18" s="684"/>
      <c r="CW18" s="684"/>
      <c r="CX18" s="684"/>
      <c r="CY18" s="685"/>
      <c r="CZ18" s="686" t="s">
        <v>140</v>
      </c>
      <c r="DA18" s="686"/>
      <c r="DB18" s="686"/>
      <c r="DC18" s="686"/>
      <c r="DD18" s="692" t="s">
        <v>140</v>
      </c>
      <c r="DE18" s="684"/>
      <c r="DF18" s="684"/>
      <c r="DG18" s="684"/>
      <c r="DH18" s="684"/>
      <c r="DI18" s="684"/>
      <c r="DJ18" s="684"/>
      <c r="DK18" s="684"/>
      <c r="DL18" s="684"/>
      <c r="DM18" s="684"/>
      <c r="DN18" s="684"/>
      <c r="DO18" s="684"/>
      <c r="DP18" s="685"/>
      <c r="DQ18" s="692" t="s">
        <v>140</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5931</v>
      </c>
      <c r="S19" s="684"/>
      <c r="T19" s="684"/>
      <c r="U19" s="684"/>
      <c r="V19" s="684"/>
      <c r="W19" s="684"/>
      <c r="X19" s="684"/>
      <c r="Y19" s="685"/>
      <c r="Z19" s="686">
        <v>0</v>
      </c>
      <c r="AA19" s="686"/>
      <c r="AB19" s="686"/>
      <c r="AC19" s="686"/>
      <c r="AD19" s="687">
        <v>5931</v>
      </c>
      <c r="AE19" s="687"/>
      <c r="AF19" s="687"/>
      <c r="AG19" s="687"/>
      <c r="AH19" s="687"/>
      <c r="AI19" s="687"/>
      <c r="AJ19" s="687"/>
      <c r="AK19" s="687"/>
      <c r="AL19" s="688">
        <v>0.1</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314497</v>
      </c>
      <c r="BH19" s="684"/>
      <c r="BI19" s="684"/>
      <c r="BJ19" s="684"/>
      <c r="BK19" s="684"/>
      <c r="BL19" s="684"/>
      <c r="BM19" s="684"/>
      <c r="BN19" s="685"/>
      <c r="BO19" s="686">
        <v>4.4000000000000004</v>
      </c>
      <c r="BP19" s="686"/>
      <c r="BQ19" s="686"/>
      <c r="BR19" s="686"/>
      <c r="BS19" s="692" t="s">
        <v>140</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140</v>
      </c>
      <c r="CS19" s="684"/>
      <c r="CT19" s="684"/>
      <c r="CU19" s="684"/>
      <c r="CV19" s="684"/>
      <c r="CW19" s="684"/>
      <c r="CX19" s="684"/>
      <c r="CY19" s="685"/>
      <c r="CZ19" s="686" t="s">
        <v>140</v>
      </c>
      <c r="DA19" s="686"/>
      <c r="DB19" s="686"/>
      <c r="DC19" s="686"/>
      <c r="DD19" s="692" t="s">
        <v>140</v>
      </c>
      <c r="DE19" s="684"/>
      <c r="DF19" s="684"/>
      <c r="DG19" s="684"/>
      <c r="DH19" s="684"/>
      <c r="DI19" s="684"/>
      <c r="DJ19" s="684"/>
      <c r="DK19" s="684"/>
      <c r="DL19" s="684"/>
      <c r="DM19" s="684"/>
      <c r="DN19" s="684"/>
      <c r="DO19" s="684"/>
      <c r="DP19" s="685"/>
      <c r="DQ19" s="692" t="s">
        <v>140</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899</v>
      </c>
      <c r="S20" s="684"/>
      <c r="T20" s="684"/>
      <c r="U20" s="684"/>
      <c r="V20" s="684"/>
      <c r="W20" s="684"/>
      <c r="X20" s="684"/>
      <c r="Y20" s="685"/>
      <c r="Z20" s="686">
        <v>0</v>
      </c>
      <c r="AA20" s="686"/>
      <c r="AB20" s="686"/>
      <c r="AC20" s="686"/>
      <c r="AD20" s="687">
        <v>899</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314497</v>
      </c>
      <c r="BH20" s="684"/>
      <c r="BI20" s="684"/>
      <c r="BJ20" s="684"/>
      <c r="BK20" s="684"/>
      <c r="BL20" s="684"/>
      <c r="BM20" s="684"/>
      <c r="BN20" s="685"/>
      <c r="BO20" s="686">
        <v>4.4000000000000004</v>
      </c>
      <c r="BP20" s="686"/>
      <c r="BQ20" s="686"/>
      <c r="BR20" s="686"/>
      <c r="BS20" s="692" t="s">
        <v>140</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20088442</v>
      </c>
      <c r="CS20" s="684"/>
      <c r="CT20" s="684"/>
      <c r="CU20" s="684"/>
      <c r="CV20" s="684"/>
      <c r="CW20" s="684"/>
      <c r="CX20" s="684"/>
      <c r="CY20" s="685"/>
      <c r="CZ20" s="686">
        <v>100</v>
      </c>
      <c r="DA20" s="686"/>
      <c r="DB20" s="686"/>
      <c r="DC20" s="686"/>
      <c r="DD20" s="692">
        <v>2129985</v>
      </c>
      <c r="DE20" s="684"/>
      <c r="DF20" s="684"/>
      <c r="DG20" s="684"/>
      <c r="DH20" s="684"/>
      <c r="DI20" s="684"/>
      <c r="DJ20" s="684"/>
      <c r="DK20" s="684"/>
      <c r="DL20" s="684"/>
      <c r="DM20" s="684"/>
      <c r="DN20" s="684"/>
      <c r="DO20" s="684"/>
      <c r="DP20" s="685"/>
      <c r="DQ20" s="692">
        <v>13500641</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71480</v>
      </c>
      <c r="S21" s="684"/>
      <c r="T21" s="684"/>
      <c r="U21" s="684"/>
      <c r="V21" s="684"/>
      <c r="W21" s="684"/>
      <c r="X21" s="684"/>
      <c r="Y21" s="685"/>
      <c r="Z21" s="686">
        <v>0.3</v>
      </c>
      <c r="AA21" s="686"/>
      <c r="AB21" s="686"/>
      <c r="AC21" s="686"/>
      <c r="AD21" s="687">
        <v>71480</v>
      </c>
      <c r="AE21" s="687"/>
      <c r="AF21" s="687"/>
      <c r="AG21" s="687"/>
      <c r="AH21" s="687"/>
      <c r="AI21" s="687"/>
      <c r="AJ21" s="687"/>
      <c r="AK21" s="687"/>
      <c r="AL21" s="688">
        <v>0.6</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140</v>
      </c>
      <c r="BH21" s="684"/>
      <c r="BI21" s="684"/>
      <c r="BJ21" s="684"/>
      <c r="BK21" s="684"/>
      <c r="BL21" s="684"/>
      <c r="BM21" s="684"/>
      <c r="BN21" s="685"/>
      <c r="BO21" s="686" t="s">
        <v>140</v>
      </c>
      <c r="BP21" s="686"/>
      <c r="BQ21" s="686"/>
      <c r="BR21" s="686"/>
      <c r="BS21" s="692" t="s">
        <v>140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3942678</v>
      </c>
      <c r="S22" s="684"/>
      <c r="T22" s="684"/>
      <c r="U22" s="684"/>
      <c r="V22" s="684"/>
      <c r="W22" s="684"/>
      <c r="X22" s="684"/>
      <c r="Y22" s="685"/>
      <c r="Z22" s="686">
        <v>18.600000000000001</v>
      </c>
      <c r="AA22" s="686"/>
      <c r="AB22" s="686"/>
      <c r="AC22" s="686"/>
      <c r="AD22" s="687">
        <v>3452482</v>
      </c>
      <c r="AE22" s="687"/>
      <c r="AF22" s="687"/>
      <c r="AG22" s="687"/>
      <c r="AH22" s="687"/>
      <c r="AI22" s="687"/>
      <c r="AJ22" s="687"/>
      <c r="AK22" s="687"/>
      <c r="AL22" s="688">
        <v>29.5</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140</v>
      </c>
      <c r="BH22" s="684"/>
      <c r="BI22" s="684"/>
      <c r="BJ22" s="684"/>
      <c r="BK22" s="684"/>
      <c r="BL22" s="684"/>
      <c r="BM22" s="684"/>
      <c r="BN22" s="685"/>
      <c r="BO22" s="686" t="s">
        <v>140</v>
      </c>
      <c r="BP22" s="686"/>
      <c r="BQ22" s="686"/>
      <c r="BR22" s="686"/>
      <c r="BS22" s="692" t="s">
        <v>260</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3452482</v>
      </c>
      <c r="S23" s="684"/>
      <c r="T23" s="684"/>
      <c r="U23" s="684"/>
      <c r="V23" s="684"/>
      <c r="W23" s="684"/>
      <c r="X23" s="684"/>
      <c r="Y23" s="685"/>
      <c r="Z23" s="686">
        <v>16.3</v>
      </c>
      <c r="AA23" s="686"/>
      <c r="AB23" s="686"/>
      <c r="AC23" s="686"/>
      <c r="AD23" s="687">
        <v>3452482</v>
      </c>
      <c r="AE23" s="687"/>
      <c r="AF23" s="687"/>
      <c r="AG23" s="687"/>
      <c r="AH23" s="687"/>
      <c r="AI23" s="687"/>
      <c r="AJ23" s="687"/>
      <c r="AK23" s="687"/>
      <c r="AL23" s="688">
        <v>29.5</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v>314497</v>
      </c>
      <c r="BH23" s="684"/>
      <c r="BI23" s="684"/>
      <c r="BJ23" s="684"/>
      <c r="BK23" s="684"/>
      <c r="BL23" s="684"/>
      <c r="BM23" s="684"/>
      <c r="BN23" s="685"/>
      <c r="BO23" s="686">
        <v>4.4000000000000004</v>
      </c>
      <c r="BP23" s="686"/>
      <c r="BQ23" s="686"/>
      <c r="BR23" s="686"/>
      <c r="BS23" s="692" t="s">
        <v>140</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477616</v>
      </c>
      <c r="S24" s="684"/>
      <c r="T24" s="684"/>
      <c r="U24" s="684"/>
      <c r="V24" s="684"/>
      <c r="W24" s="684"/>
      <c r="X24" s="684"/>
      <c r="Y24" s="685"/>
      <c r="Z24" s="686">
        <v>2.2999999999999998</v>
      </c>
      <c r="AA24" s="686"/>
      <c r="AB24" s="686"/>
      <c r="AC24" s="686"/>
      <c r="AD24" s="687" t="s">
        <v>140</v>
      </c>
      <c r="AE24" s="687"/>
      <c r="AF24" s="687"/>
      <c r="AG24" s="687"/>
      <c r="AH24" s="687"/>
      <c r="AI24" s="687"/>
      <c r="AJ24" s="687"/>
      <c r="AK24" s="687"/>
      <c r="AL24" s="688" t="s">
        <v>140</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140</v>
      </c>
      <c r="BH24" s="684"/>
      <c r="BI24" s="684"/>
      <c r="BJ24" s="684"/>
      <c r="BK24" s="684"/>
      <c r="BL24" s="684"/>
      <c r="BM24" s="684"/>
      <c r="BN24" s="685"/>
      <c r="BO24" s="686" t="s">
        <v>140</v>
      </c>
      <c r="BP24" s="686"/>
      <c r="BQ24" s="686"/>
      <c r="BR24" s="686"/>
      <c r="BS24" s="692" t="s">
        <v>140</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10016565</v>
      </c>
      <c r="CS24" s="673"/>
      <c r="CT24" s="673"/>
      <c r="CU24" s="673"/>
      <c r="CV24" s="673"/>
      <c r="CW24" s="673"/>
      <c r="CX24" s="673"/>
      <c r="CY24" s="674"/>
      <c r="CZ24" s="677">
        <v>49.9</v>
      </c>
      <c r="DA24" s="678"/>
      <c r="DB24" s="678"/>
      <c r="DC24" s="697"/>
      <c r="DD24" s="722">
        <v>6832082</v>
      </c>
      <c r="DE24" s="673"/>
      <c r="DF24" s="673"/>
      <c r="DG24" s="673"/>
      <c r="DH24" s="673"/>
      <c r="DI24" s="673"/>
      <c r="DJ24" s="673"/>
      <c r="DK24" s="674"/>
      <c r="DL24" s="722">
        <v>6739095</v>
      </c>
      <c r="DM24" s="673"/>
      <c r="DN24" s="673"/>
      <c r="DO24" s="673"/>
      <c r="DP24" s="673"/>
      <c r="DQ24" s="673"/>
      <c r="DR24" s="673"/>
      <c r="DS24" s="673"/>
      <c r="DT24" s="673"/>
      <c r="DU24" s="673"/>
      <c r="DV24" s="674"/>
      <c r="DW24" s="677">
        <v>54.5</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v>12580</v>
      </c>
      <c r="S25" s="684"/>
      <c r="T25" s="684"/>
      <c r="U25" s="684"/>
      <c r="V25" s="684"/>
      <c r="W25" s="684"/>
      <c r="X25" s="684"/>
      <c r="Y25" s="685"/>
      <c r="Z25" s="686">
        <v>0.1</v>
      </c>
      <c r="AA25" s="686"/>
      <c r="AB25" s="686"/>
      <c r="AC25" s="686"/>
      <c r="AD25" s="687" t="s">
        <v>140</v>
      </c>
      <c r="AE25" s="687"/>
      <c r="AF25" s="687"/>
      <c r="AG25" s="687"/>
      <c r="AH25" s="687"/>
      <c r="AI25" s="687"/>
      <c r="AJ25" s="687"/>
      <c r="AK25" s="687"/>
      <c r="AL25" s="688" t="s">
        <v>140</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140</v>
      </c>
      <c r="BH25" s="684"/>
      <c r="BI25" s="684"/>
      <c r="BJ25" s="684"/>
      <c r="BK25" s="684"/>
      <c r="BL25" s="684"/>
      <c r="BM25" s="684"/>
      <c r="BN25" s="685"/>
      <c r="BO25" s="686" t="s">
        <v>260</v>
      </c>
      <c r="BP25" s="686"/>
      <c r="BQ25" s="686"/>
      <c r="BR25" s="686"/>
      <c r="BS25" s="692" t="s">
        <v>140</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3889431</v>
      </c>
      <c r="CS25" s="719"/>
      <c r="CT25" s="719"/>
      <c r="CU25" s="719"/>
      <c r="CV25" s="719"/>
      <c r="CW25" s="719"/>
      <c r="CX25" s="719"/>
      <c r="CY25" s="720"/>
      <c r="CZ25" s="688">
        <v>19.399999999999999</v>
      </c>
      <c r="DA25" s="717"/>
      <c r="DB25" s="717"/>
      <c r="DC25" s="721"/>
      <c r="DD25" s="692">
        <v>3791143</v>
      </c>
      <c r="DE25" s="719"/>
      <c r="DF25" s="719"/>
      <c r="DG25" s="719"/>
      <c r="DH25" s="719"/>
      <c r="DI25" s="719"/>
      <c r="DJ25" s="719"/>
      <c r="DK25" s="720"/>
      <c r="DL25" s="692">
        <v>3699897</v>
      </c>
      <c r="DM25" s="719"/>
      <c r="DN25" s="719"/>
      <c r="DO25" s="719"/>
      <c r="DP25" s="719"/>
      <c r="DQ25" s="719"/>
      <c r="DR25" s="719"/>
      <c r="DS25" s="719"/>
      <c r="DT25" s="719"/>
      <c r="DU25" s="719"/>
      <c r="DV25" s="720"/>
      <c r="DW25" s="688">
        <v>29.9</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12483208</v>
      </c>
      <c r="S26" s="684"/>
      <c r="T26" s="684"/>
      <c r="U26" s="684"/>
      <c r="V26" s="684"/>
      <c r="W26" s="684"/>
      <c r="X26" s="684"/>
      <c r="Y26" s="685"/>
      <c r="Z26" s="686">
        <v>59</v>
      </c>
      <c r="AA26" s="686"/>
      <c r="AB26" s="686"/>
      <c r="AC26" s="686"/>
      <c r="AD26" s="687">
        <v>11678515</v>
      </c>
      <c r="AE26" s="687"/>
      <c r="AF26" s="687"/>
      <c r="AG26" s="687"/>
      <c r="AH26" s="687"/>
      <c r="AI26" s="687"/>
      <c r="AJ26" s="687"/>
      <c r="AK26" s="687"/>
      <c r="AL26" s="688">
        <v>99.7</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140</v>
      </c>
      <c r="BH26" s="684"/>
      <c r="BI26" s="684"/>
      <c r="BJ26" s="684"/>
      <c r="BK26" s="684"/>
      <c r="BL26" s="684"/>
      <c r="BM26" s="684"/>
      <c r="BN26" s="685"/>
      <c r="BO26" s="686" t="s">
        <v>140</v>
      </c>
      <c r="BP26" s="686"/>
      <c r="BQ26" s="686"/>
      <c r="BR26" s="686"/>
      <c r="BS26" s="692" t="s">
        <v>140</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2665769</v>
      </c>
      <c r="CS26" s="684"/>
      <c r="CT26" s="684"/>
      <c r="CU26" s="684"/>
      <c r="CV26" s="684"/>
      <c r="CW26" s="684"/>
      <c r="CX26" s="684"/>
      <c r="CY26" s="685"/>
      <c r="CZ26" s="688">
        <v>13.3</v>
      </c>
      <c r="DA26" s="717"/>
      <c r="DB26" s="717"/>
      <c r="DC26" s="721"/>
      <c r="DD26" s="692">
        <v>2600147</v>
      </c>
      <c r="DE26" s="684"/>
      <c r="DF26" s="684"/>
      <c r="DG26" s="684"/>
      <c r="DH26" s="684"/>
      <c r="DI26" s="684"/>
      <c r="DJ26" s="684"/>
      <c r="DK26" s="685"/>
      <c r="DL26" s="692" t="s">
        <v>140</v>
      </c>
      <c r="DM26" s="684"/>
      <c r="DN26" s="684"/>
      <c r="DO26" s="684"/>
      <c r="DP26" s="684"/>
      <c r="DQ26" s="684"/>
      <c r="DR26" s="684"/>
      <c r="DS26" s="684"/>
      <c r="DT26" s="684"/>
      <c r="DU26" s="684"/>
      <c r="DV26" s="685"/>
      <c r="DW26" s="688" t="s">
        <v>140</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6207</v>
      </c>
      <c r="S27" s="684"/>
      <c r="T27" s="684"/>
      <c r="U27" s="684"/>
      <c r="V27" s="684"/>
      <c r="W27" s="684"/>
      <c r="X27" s="684"/>
      <c r="Y27" s="685"/>
      <c r="Z27" s="686">
        <v>0</v>
      </c>
      <c r="AA27" s="686"/>
      <c r="AB27" s="686"/>
      <c r="AC27" s="686"/>
      <c r="AD27" s="687">
        <v>6207</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7158833</v>
      </c>
      <c r="BH27" s="684"/>
      <c r="BI27" s="684"/>
      <c r="BJ27" s="684"/>
      <c r="BK27" s="684"/>
      <c r="BL27" s="684"/>
      <c r="BM27" s="684"/>
      <c r="BN27" s="685"/>
      <c r="BO27" s="686">
        <v>100</v>
      </c>
      <c r="BP27" s="686"/>
      <c r="BQ27" s="686"/>
      <c r="BR27" s="686"/>
      <c r="BS27" s="692">
        <v>64123</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4319989</v>
      </c>
      <c r="CS27" s="719"/>
      <c r="CT27" s="719"/>
      <c r="CU27" s="719"/>
      <c r="CV27" s="719"/>
      <c r="CW27" s="719"/>
      <c r="CX27" s="719"/>
      <c r="CY27" s="720"/>
      <c r="CZ27" s="688">
        <v>21.5</v>
      </c>
      <c r="DA27" s="717"/>
      <c r="DB27" s="717"/>
      <c r="DC27" s="721"/>
      <c r="DD27" s="692">
        <v>1310912</v>
      </c>
      <c r="DE27" s="719"/>
      <c r="DF27" s="719"/>
      <c r="DG27" s="719"/>
      <c r="DH27" s="719"/>
      <c r="DI27" s="719"/>
      <c r="DJ27" s="719"/>
      <c r="DK27" s="720"/>
      <c r="DL27" s="692">
        <v>1309171</v>
      </c>
      <c r="DM27" s="719"/>
      <c r="DN27" s="719"/>
      <c r="DO27" s="719"/>
      <c r="DP27" s="719"/>
      <c r="DQ27" s="719"/>
      <c r="DR27" s="719"/>
      <c r="DS27" s="719"/>
      <c r="DT27" s="719"/>
      <c r="DU27" s="719"/>
      <c r="DV27" s="720"/>
      <c r="DW27" s="688">
        <v>10.6</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216840</v>
      </c>
      <c r="S28" s="684"/>
      <c r="T28" s="684"/>
      <c r="U28" s="684"/>
      <c r="V28" s="684"/>
      <c r="W28" s="684"/>
      <c r="X28" s="684"/>
      <c r="Y28" s="685"/>
      <c r="Z28" s="686">
        <v>1</v>
      </c>
      <c r="AA28" s="686"/>
      <c r="AB28" s="686"/>
      <c r="AC28" s="686"/>
      <c r="AD28" s="687" t="s">
        <v>140</v>
      </c>
      <c r="AE28" s="687"/>
      <c r="AF28" s="687"/>
      <c r="AG28" s="687"/>
      <c r="AH28" s="687"/>
      <c r="AI28" s="687"/>
      <c r="AJ28" s="687"/>
      <c r="AK28" s="687"/>
      <c r="AL28" s="688" t="s">
        <v>140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1807145</v>
      </c>
      <c r="CS28" s="684"/>
      <c r="CT28" s="684"/>
      <c r="CU28" s="684"/>
      <c r="CV28" s="684"/>
      <c r="CW28" s="684"/>
      <c r="CX28" s="684"/>
      <c r="CY28" s="685"/>
      <c r="CZ28" s="688">
        <v>9</v>
      </c>
      <c r="DA28" s="717"/>
      <c r="DB28" s="717"/>
      <c r="DC28" s="721"/>
      <c r="DD28" s="692">
        <v>1730027</v>
      </c>
      <c r="DE28" s="684"/>
      <c r="DF28" s="684"/>
      <c r="DG28" s="684"/>
      <c r="DH28" s="684"/>
      <c r="DI28" s="684"/>
      <c r="DJ28" s="684"/>
      <c r="DK28" s="685"/>
      <c r="DL28" s="692">
        <v>1730027</v>
      </c>
      <c r="DM28" s="684"/>
      <c r="DN28" s="684"/>
      <c r="DO28" s="684"/>
      <c r="DP28" s="684"/>
      <c r="DQ28" s="684"/>
      <c r="DR28" s="684"/>
      <c r="DS28" s="684"/>
      <c r="DT28" s="684"/>
      <c r="DU28" s="684"/>
      <c r="DV28" s="685"/>
      <c r="DW28" s="688">
        <v>14</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179366</v>
      </c>
      <c r="S29" s="684"/>
      <c r="T29" s="684"/>
      <c r="U29" s="684"/>
      <c r="V29" s="684"/>
      <c r="W29" s="684"/>
      <c r="X29" s="684"/>
      <c r="Y29" s="685"/>
      <c r="Z29" s="686">
        <v>0.8</v>
      </c>
      <c r="AA29" s="686"/>
      <c r="AB29" s="686"/>
      <c r="AC29" s="686"/>
      <c r="AD29" s="687">
        <v>19074</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70</v>
      </c>
      <c r="CG29" s="699"/>
      <c r="CH29" s="699"/>
      <c r="CI29" s="699"/>
      <c r="CJ29" s="699"/>
      <c r="CK29" s="699"/>
      <c r="CL29" s="699"/>
      <c r="CM29" s="699"/>
      <c r="CN29" s="699"/>
      <c r="CO29" s="699"/>
      <c r="CP29" s="699"/>
      <c r="CQ29" s="700"/>
      <c r="CR29" s="683">
        <v>1807145</v>
      </c>
      <c r="CS29" s="719"/>
      <c r="CT29" s="719"/>
      <c r="CU29" s="719"/>
      <c r="CV29" s="719"/>
      <c r="CW29" s="719"/>
      <c r="CX29" s="719"/>
      <c r="CY29" s="720"/>
      <c r="CZ29" s="688">
        <v>9</v>
      </c>
      <c r="DA29" s="717"/>
      <c r="DB29" s="717"/>
      <c r="DC29" s="721"/>
      <c r="DD29" s="692">
        <v>1730027</v>
      </c>
      <c r="DE29" s="719"/>
      <c r="DF29" s="719"/>
      <c r="DG29" s="719"/>
      <c r="DH29" s="719"/>
      <c r="DI29" s="719"/>
      <c r="DJ29" s="719"/>
      <c r="DK29" s="720"/>
      <c r="DL29" s="692">
        <v>1730027</v>
      </c>
      <c r="DM29" s="719"/>
      <c r="DN29" s="719"/>
      <c r="DO29" s="719"/>
      <c r="DP29" s="719"/>
      <c r="DQ29" s="719"/>
      <c r="DR29" s="719"/>
      <c r="DS29" s="719"/>
      <c r="DT29" s="719"/>
      <c r="DU29" s="719"/>
      <c r="DV29" s="720"/>
      <c r="DW29" s="688">
        <v>14</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31186</v>
      </c>
      <c r="S30" s="684"/>
      <c r="T30" s="684"/>
      <c r="U30" s="684"/>
      <c r="V30" s="684"/>
      <c r="W30" s="684"/>
      <c r="X30" s="684"/>
      <c r="Y30" s="685"/>
      <c r="Z30" s="686">
        <v>0.1</v>
      </c>
      <c r="AA30" s="686"/>
      <c r="AB30" s="686"/>
      <c r="AC30" s="686"/>
      <c r="AD30" s="687">
        <v>949</v>
      </c>
      <c r="AE30" s="687"/>
      <c r="AF30" s="687"/>
      <c r="AG30" s="687"/>
      <c r="AH30" s="687"/>
      <c r="AI30" s="687"/>
      <c r="AJ30" s="687"/>
      <c r="AK30" s="687"/>
      <c r="AL30" s="688">
        <v>0</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1711585</v>
      </c>
      <c r="CS30" s="684"/>
      <c r="CT30" s="684"/>
      <c r="CU30" s="684"/>
      <c r="CV30" s="684"/>
      <c r="CW30" s="684"/>
      <c r="CX30" s="684"/>
      <c r="CY30" s="685"/>
      <c r="CZ30" s="688">
        <v>8.5</v>
      </c>
      <c r="DA30" s="717"/>
      <c r="DB30" s="717"/>
      <c r="DC30" s="721"/>
      <c r="DD30" s="692">
        <v>1639758</v>
      </c>
      <c r="DE30" s="684"/>
      <c r="DF30" s="684"/>
      <c r="DG30" s="684"/>
      <c r="DH30" s="684"/>
      <c r="DI30" s="684"/>
      <c r="DJ30" s="684"/>
      <c r="DK30" s="685"/>
      <c r="DL30" s="692">
        <v>1639758</v>
      </c>
      <c r="DM30" s="684"/>
      <c r="DN30" s="684"/>
      <c r="DO30" s="684"/>
      <c r="DP30" s="684"/>
      <c r="DQ30" s="684"/>
      <c r="DR30" s="684"/>
      <c r="DS30" s="684"/>
      <c r="DT30" s="684"/>
      <c r="DU30" s="684"/>
      <c r="DV30" s="685"/>
      <c r="DW30" s="688">
        <v>13.3</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2641208</v>
      </c>
      <c r="S31" s="684"/>
      <c r="T31" s="684"/>
      <c r="U31" s="684"/>
      <c r="V31" s="684"/>
      <c r="W31" s="684"/>
      <c r="X31" s="684"/>
      <c r="Y31" s="685"/>
      <c r="Z31" s="686">
        <v>12.5</v>
      </c>
      <c r="AA31" s="686"/>
      <c r="AB31" s="686"/>
      <c r="AC31" s="686"/>
      <c r="AD31" s="687" t="s">
        <v>260</v>
      </c>
      <c r="AE31" s="687"/>
      <c r="AF31" s="687"/>
      <c r="AG31" s="687"/>
      <c r="AH31" s="687"/>
      <c r="AI31" s="687"/>
      <c r="AJ31" s="687"/>
      <c r="AK31" s="687"/>
      <c r="AL31" s="688" t="s">
        <v>140</v>
      </c>
      <c r="AM31" s="689"/>
      <c r="AN31" s="689"/>
      <c r="AO31" s="690"/>
      <c r="AP31" s="740" t="s">
        <v>311</v>
      </c>
      <c r="AQ31" s="741"/>
      <c r="AR31" s="741"/>
      <c r="AS31" s="741"/>
      <c r="AT31" s="746" t="s">
        <v>312</v>
      </c>
      <c r="AU31" s="231"/>
      <c r="AV31" s="231"/>
      <c r="AW31" s="231"/>
      <c r="AX31" s="669" t="s">
        <v>188</v>
      </c>
      <c r="AY31" s="670"/>
      <c r="AZ31" s="670"/>
      <c r="BA31" s="670"/>
      <c r="BB31" s="670"/>
      <c r="BC31" s="670"/>
      <c r="BD31" s="670"/>
      <c r="BE31" s="670"/>
      <c r="BF31" s="671"/>
      <c r="BG31" s="751">
        <v>98.9</v>
      </c>
      <c r="BH31" s="738"/>
      <c r="BI31" s="738"/>
      <c r="BJ31" s="738"/>
      <c r="BK31" s="738"/>
      <c r="BL31" s="738"/>
      <c r="BM31" s="678">
        <v>96.9</v>
      </c>
      <c r="BN31" s="738"/>
      <c r="BO31" s="738"/>
      <c r="BP31" s="738"/>
      <c r="BQ31" s="739"/>
      <c r="BR31" s="751">
        <v>98.9</v>
      </c>
      <c r="BS31" s="738"/>
      <c r="BT31" s="738"/>
      <c r="BU31" s="738"/>
      <c r="BV31" s="738"/>
      <c r="BW31" s="738"/>
      <c r="BX31" s="678">
        <v>96.7</v>
      </c>
      <c r="BY31" s="738"/>
      <c r="BZ31" s="738"/>
      <c r="CA31" s="738"/>
      <c r="CB31" s="739"/>
      <c r="CD31" s="725"/>
      <c r="CE31" s="726"/>
      <c r="CF31" s="698" t="s">
        <v>313</v>
      </c>
      <c r="CG31" s="699"/>
      <c r="CH31" s="699"/>
      <c r="CI31" s="699"/>
      <c r="CJ31" s="699"/>
      <c r="CK31" s="699"/>
      <c r="CL31" s="699"/>
      <c r="CM31" s="699"/>
      <c r="CN31" s="699"/>
      <c r="CO31" s="699"/>
      <c r="CP31" s="699"/>
      <c r="CQ31" s="700"/>
      <c r="CR31" s="683">
        <v>95560</v>
      </c>
      <c r="CS31" s="719"/>
      <c r="CT31" s="719"/>
      <c r="CU31" s="719"/>
      <c r="CV31" s="719"/>
      <c r="CW31" s="719"/>
      <c r="CX31" s="719"/>
      <c r="CY31" s="720"/>
      <c r="CZ31" s="688">
        <v>0.5</v>
      </c>
      <c r="DA31" s="717"/>
      <c r="DB31" s="717"/>
      <c r="DC31" s="721"/>
      <c r="DD31" s="692">
        <v>90269</v>
      </c>
      <c r="DE31" s="719"/>
      <c r="DF31" s="719"/>
      <c r="DG31" s="719"/>
      <c r="DH31" s="719"/>
      <c r="DI31" s="719"/>
      <c r="DJ31" s="719"/>
      <c r="DK31" s="720"/>
      <c r="DL31" s="692">
        <v>90269</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140</v>
      </c>
      <c r="S32" s="684"/>
      <c r="T32" s="684"/>
      <c r="U32" s="684"/>
      <c r="V32" s="684"/>
      <c r="W32" s="684"/>
      <c r="X32" s="684"/>
      <c r="Y32" s="685"/>
      <c r="Z32" s="686" t="s">
        <v>140</v>
      </c>
      <c r="AA32" s="686"/>
      <c r="AB32" s="686"/>
      <c r="AC32" s="686"/>
      <c r="AD32" s="687" t="s">
        <v>140</v>
      </c>
      <c r="AE32" s="687"/>
      <c r="AF32" s="687"/>
      <c r="AG32" s="687"/>
      <c r="AH32" s="687"/>
      <c r="AI32" s="687"/>
      <c r="AJ32" s="687"/>
      <c r="AK32" s="687"/>
      <c r="AL32" s="688" t="s">
        <v>140</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99.1</v>
      </c>
      <c r="BH32" s="719"/>
      <c r="BI32" s="719"/>
      <c r="BJ32" s="719"/>
      <c r="BK32" s="719"/>
      <c r="BL32" s="719"/>
      <c r="BM32" s="689">
        <v>97.6</v>
      </c>
      <c r="BN32" s="749"/>
      <c r="BO32" s="749"/>
      <c r="BP32" s="749"/>
      <c r="BQ32" s="750"/>
      <c r="BR32" s="752">
        <v>99.1</v>
      </c>
      <c r="BS32" s="719"/>
      <c r="BT32" s="719"/>
      <c r="BU32" s="719"/>
      <c r="BV32" s="719"/>
      <c r="BW32" s="719"/>
      <c r="BX32" s="689">
        <v>97.2</v>
      </c>
      <c r="BY32" s="749"/>
      <c r="BZ32" s="749"/>
      <c r="CA32" s="749"/>
      <c r="CB32" s="750"/>
      <c r="CD32" s="727"/>
      <c r="CE32" s="728"/>
      <c r="CF32" s="698" t="s">
        <v>317</v>
      </c>
      <c r="CG32" s="699"/>
      <c r="CH32" s="699"/>
      <c r="CI32" s="699"/>
      <c r="CJ32" s="699"/>
      <c r="CK32" s="699"/>
      <c r="CL32" s="699"/>
      <c r="CM32" s="699"/>
      <c r="CN32" s="699"/>
      <c r="CO32" s="699"/>
      <c r="CP32" s="699"/>
      <c r="CQ32" s="700"/>
      <c r="CR32" s="683" t="s">
        <v>140</v>
      </c>
      <c r="CS32" s="684"/>
      <c r="CT32" s="684"/>
      <c r="CU32" s="684"/>
      <c r="CV32" s="684"/>
      <c r="CW32" s="684"/>
      <c r="CX32" s="684"/>
      <c r="CY32" s="685"/>
      <c r="CZ32" s="688" t="s">
        <v>140</v>
      </c>
      <c r="DA32" s="717"/>
      <c r="DB32" s="717"/>
      <c r="DC32" s="721"/>
      <c r="DD32" s="692" t="s">
        <v>260</v>
      </c>
      <c r="DE32" s="684"/>
      <c r="DF32" s="684"/>
      <c r="DG32" s="684"/>
      <c r="DH32" s="684"/>
      <c r="DI32" s="684"/>
      <c r="DJ32" s="684"/>
      <c r="DK32" s="685"/>
      <c r="DL32" s="692" t="s">
        <v>140</v>
      </c>
      <c r="DM32" s="684"/>
      <c r="DN32" s="684"/>
      <c r="DO32" s="684"/>
      <c r="DP32" s="684"/>
      <c r="DQ32" s="684"/>
      <c r="DR32" s="684"/>
      <c r="DS32" s="684"/>
      <c r="DT32" s="684"/>
      <c r="DU32" s="684"/>
      <c r="DV32" s="685"/>
      <c r="DW32" s="688" t="s">
        <v>140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1864427</v>
      </c>
      <c r="S33" s="684"/>
      <c r="T33" s="684"/>
      <c r="U33" s="684"/>
      <c r="V33" s="684"/>
      <c r="W33" s="684"/>
      <c r="X33" s="684"/>
      <c r="Y33" s="685"/>
      <c r="Z33" s="686">
        <v>8.8000000000000007</v>
      </c>
      <c r="AA33" s="686"/>
      <c r="AB33" s="686"/>
      <c r="AC33" s="686"/>
      <c r="AD33" s="687" t="s">
        <v>140</v>
      </c>
      <c r="AE33" s="687"/>
      <c r="AF33" s="687"/>
      <c r="AG33" s="687"/>
      <c r="AH33" s="687"/>
      <c r="AI33" s="687"/>
      <c r="AJ33" s="687"/>
      <c r="AK33" s="687"/>
      <c r="AL33" s="688" t="s">
        <v>140</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98.6</v>
      </c>
      <c r="BH33" s="754"/>
      <c r="BI33" s="754"/>
      <c r="BJ33" s="754"/>
      <c r="BK33" s="754"/>
      <c r="BL33" s="754"/>
      <c r="BM33" s="755">
        <v>96.3</v>
      </c>
      <c r="BN33" s="754"/>
      <c r="BO33" s="754"/>
      <c r="BP33" s="754"/>
      <c r="BQ33" s="756"/>
      <c r="BR33" s="753">
        <v>98.7</v>
      </c>
      <c r="BS33" s="754"/>
      <c r="BT33" s="754"/>
      <c r="BU33" s="754"/>
      <c r="BV33" s="754"/>
      <c r="BW33" s="754"/>
      <c r="BX33" s="755">
        <v>96.2</v>
      </c>
      <c r="BY33" s="754"/>
      <c r="BZ33" s="754"/>
      <c r="CA33" s="754"/>
      <c r="CB33" s="756"/>
      <c r="CD33" s="698" t="s">
        <v>320</v>
      </c>
      <c r="CE33" s="699"/>
      <c r="CF33" s="699"/>
      <c r="CG33" s="699"/>
      <c r="CH33" s="699"/>
      <c r="CI33" s="699"/>
      <c r="CJ33" s="699"/>
      <c r="CK33" s="699"/>
      <c r="CL33" s="699"/>
      <c r="CM33" s="699"/>
      <c r="CN33" s="699"/>
      <c r="CO33" s="699"/>
      <c r="CP33" s="699"/>
      <c r="CQ33" s="700"/>
      <c r="CR33" s="683">
        <v>7792560</v>
      </c>
      <c r="CS33" s="719"/>
      <c r="CT33" s="719"/>
      <c r="CU33" s="719"/>
      <c r="CV33" s="719"/>
      <c r="CW33" s="719"/>
      <c r="CX33" s="719"/>
      <c r="CY33" s="720"/>
      <c r="CZ33" s="688">
        <v>38.799999999999997</v>
      </c>
      <c r="DA33" s="717"/>
      <c r="DB33" s="717"/>
      <c r="DC33" s="721"/>
      <c r="DD33" s="692">
        <v>6169483</v>
      </c>
      <c r="DE33" s="719"/>
      <c r="DF33" s="719"/>
      <c r="DG33" s="719"/>
      <c r="DH33" s="719"/>
      <c r="DI33" s="719"/>
      <c r="DJ33" s="719"/>
      <c r="DK33" s="720"/>
      <c r="DL33" s="692">
        <v>4768066</v>
      </c>
      <c r="DM33" s="719"/>
      <c r="DN33" s="719"/>
      <c r="DO33" s="719"/>
      <c r="DP33" s="719"/>
      <c r="DQ33" s="719"/>
      <c r="DR33" s="719"/>
      <c r="DS33" s="719"/>
      <c r="DT33" s="719"/>
      <c r="DU33" s="719"/>
      <c r="DV33" s="720"/>
      <c r="DW33" s="688">
        <v>38.6</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30251</v>
      </c>
      <c r="S34" s="684"/>
      <c r="T34" s="684"/>
      <c r="U34" s="684"/>
      <c r="V34" s="684"/>
      <c r="W34" s="684"/>
      <c r="X34" s="684"/>
      <c r="Y34" s="685"/>
      <c r="Z34" s="686">
        <v>0.1</v>
      </c>
      <c r="AA34" s="686"/>
      <c r="AB34" s="686"/>
      <c r="AC34" s="686"/>
      <c r="AD34" s="687">
        <v>7504</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3116913</v>
      </c>
      <c r="CS34" s="684"/>
      <c r="CT34" s="684"/>
      <c r="CU34" s="684"/>
      <c r="CV34" s="684"/>
      <c r="CW34" s="684"/>
      <c r="CX34" s="684"/>
      <c r="CY34" s="685"/>
      <c r="CZ34" s="688">
        <v>15.5</v>
      </c>
      <c r="DA34" s="717"/>
      <c r="DB34" s="717"/>
      <c r="DC34" s="721"/>
      <c r="DD34" s="692">
        <v>2222221</v>
      </c>
      <c r="DE34" s="684"/>
      <c r="DF34" s="684"/>
      <c r="DG34" s="684"/>
      <c r="DH34" s="684"/>
      <c r="DI34" s="684"/>
      <c r="DJ34" s="684"/>
      <c r="DK34" s="685"/>
      <c r="DL34" s="692">
        <v>1585699</v>
      </c>
      <c r="DM34" s="684"/>
      <c r="DN34" s="684"/>
      <c r="DO34" s="684"/>
      <c r="DP34" s="684"/>
      <c r="DQ34" s="684"/>
      <c r="DR34" s="684"/>
      <c r="DS34" s="684"/>
      <c r="DT34" s="684"/>
      <c r="DU34" s="684"/>
      <c r="DV34" s="685"/>
      <c r="DW34" s="688">
        <v>12.8</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31266</v>
      </c>
      <c r="S35" s="684"/>
      <c r="T35" s="684"/>
      <c r="U35" s="684"/>
      <c r="V35" s="684"/>
      <c r="W35" s="684"/>
      <c r="X35" s="684"/>
      <c r="Y35" s="685"/>
      <c r="Z35" s="686">
        <v>0.1</v>
      </c>
      <c r="AA35" s="686"/>
      <c r="AB35" s="686"/>
      <c r="AC35" s="686"/>
      <c r="AD35" s="687" t="s">
        <v>140</v>
      </c>
      <c r="AE35" s="687"/>
      <c r="AF35" s="687"/>
      <c r="AG35" s="687"/>
      <c r="AH35" s="687"/>
      <c r="AI35" s="687"/>
      <c r="AJ35" s="687"/>
      <c r="AK35" s="687"/>
      <c r="AL35" s="688" t="s">
        <v>140</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422081</v>
      </c>
      <c r="CS35" s="719"/>
      <c r="CT35" s="719"/>
      <c r="CU35" s="719"/>
      <c r="CV35" s="719"/>
      <c r="CW35" s="719"/>
      <c r="CX35" s="719"/>
      <c r="CY35" s="720"/>
      <c r="CZ35" s="688">
        <v>2.1</v>
      </c>
      <c r="DA35" s="717"/>
      <c r="DB35" s="717"/>
      <c r="DC35" s="721"/>
      <c r="DD35" s="692">
        <v>316968</v>
      </c>
      <c r="DE35" s="719"/>
      <c r="DF35" s="719"/>
      <c r="DG35" s="719"/>
      <c r="DH35" s="719"/>
      <c r="DI35" s="719"/>
      <c r="DJ35" s="719"/>
      <c r="DK35" s="720"/>
      <c r="DL35" s="692">
        <v>200003</v>
      </c>
      <c r="DM35" s="719"/>
      <c r="DN35" s="719"/>
      <c r="DO35" s="719"/>
      <c r="DP35" s="719"/>
      <c r="DQ35" s="719"/>
      <c r="DR35" s="719"/>
      <c r="DS35" s="719"/>
      <c r="DT35" s="719"/>
      <c r="DU35" s="719"/>
      <c r="DV35" s="720"/>
      <c r="DW35" s="688">
        <v>1.6</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48943</v>
      </c>
      <c r="S36" s="684"/>
      <c r="T36" s="684"/>
      <c r="U36" s="684"/>
      <c r="V36" s="684"/>
      <c r="W36" s="684"/>
      <c r="X36" s="684"/>
      <c r="Y36" s="685"/>
      <c r="Z36" s="686">
        <v>0.2</v>
      </c>
      <c r="AA36" s="686"/>
      <c r="AB36" s="686"/>
      <c r="AC36" s="686"/>
      <c r="AD36" s="687" t="s">
        <v>140</v>
      </c>
      <c r="AE36" s="687"/>
      <c r="AF36" s="687"/>
      <c r="AG36" s="687"/>
      <c r="AH36" s="687"/>
      <c r="AI36" s="687"/>
      <c r="AJ36" s="687"/>
      <c r="AK36" s="687"/>
      <c r="AL36" s="688" t="s">
        <v>140</v>
      </c>
      <c r="AM36" s="689"/>
      <c r="AN36" s="689"/>
      <c r="AO36" s="690"/>
      <c r="AP36" s="235"/>
      <c r="AQ36" s="757" t="s">
        <v>328</v>
      </c>
      <c r="AR36" s="758"/>
      <c r="AS36" s="758"/>
      <c r="AT36" s="758"/>
      <c r="AU36" s="758"/>
      <c r="AV36" s="758"/>
      <c r="AW36" s="758"/>
      <c r="AX36" s="758"/>
      <c r="AY36" s="759"/>
      <c r="AZ36" s="672">
        <v>2715313</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46743</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1443081</v>
      </c>
      <c r="CS36" s="684"/>
      <c r="CT36" s="684"/>
      <c r="CU36" s="684"/>
      <c r="CV36" s="684"/>
      <c r="CW36" s="684"/>
      <c r="CX36" s="684"/>
      <c r="CY36" s="685"/>
      <c r="CZ36" s="688">
        <v>7.2</v>
      </c>
      <c r="DA36" s="717"/>
      <c r="DB36" s="717"/>
      <c r="DC36" s="721"/>
      <c r="DD36" s="692">
        <v>1168359</v>
      </c>
      <c r="DE36" s="684"/>
      <c r="DF36" s="684"/>
      <c r="DG36" s="684"/>
      <c r="DH36" s="684"/>
      <c r="DI36" s="684"/>
      <c r="DJ36" s="684"/>
      <c r="DK36" s="685"/>
      <c r="DL36" s="692">
        <v>729319</v>
      </c>
      <c r="DM36" s="684"/>
      <c r="DN36" s="684"/>
      <c r="DO36" s="684"/>
      <c r="DP36" s="684"/>
      <c r="DQ36" s="684"/>
      <c r="DR36" s="684"/>
      <c r="DS36" s="684"/>
      <c r="DT36" s="684"/>
      <c r="DU36" s="684"/>
      <c r="DV36" s="685"/>
      <c r="DW36" s="688">
        <v>5.9</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998031</v>
      </c>
      <c r="S37" s="684"/>
      <c r="T37" s="684"/>
      <c r="U37" s="684"/>
      <c r="V37" s="684"/>
      <c r="W37" s="684"/>
      <c r="X37" s="684"/>
      <c r="Y37" s="685"/>
      <c r="Z37" s="686">
        <v>4.7</v>
      </c>
      <c r="AA37" s="686"/>
      <c r="AB37" s="686"/>
      <c r="AC37" s="686"/>
      <c r="AD37" s="687" t="s">
        <v>140</v>
      </c>
      <c r="AE37" s="687"/>
      <c r="AF37" s="687"/>
      <c r="AG37" s="687"/>
      <c r="AH37" s="687"/>
      <c r="AI37" s="687"/>
      <c r="AJ37" s="687"/>
      <c r="AK37" s="687"/>
      <c r="AL37" s="688" t="s">
        <v>140</v>
      </c>
      <c r="AM37" s="689"/>
      <c r="AN37" s="689"/>
      <c r="AO37" s="690"/>
      <c r="AQ37" s="761" t="s">
        <v>332</v>
      </c>
      <c r="AR37" s="762"/>
      <c r="AS37" s="762"/>
      <c r="AT37" s="762"/>
      <c r="AU37" s="762"/>
      <c r="AV37" s="762"/>
      <c r="AW37" s="762"/>
      <c r="AX37" s="762"/>
      <c r="AY37" s="763"/>
      <c r="AZ37" s="683">
        <v>873958</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-27239</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469018</v>
      </c>
      <c r="CS37" s="719"/>
      <c r="CT37" s="719"/>
      <c r="CU37" s="719"/>
      <c r="CV37" s="719"/>
      <c r="CW37" s="719"/>
      <c r="CX37" s="719"/>
      <c r="CY37" s="720"/>
      <c r="CZ37" s="688">
        <v>2.2999999999999998</v>
      </c>
      <c r="DA37" s="717"/>
      <c r="DB37" s="717"/>
      <c r="DC37" s="721"/>
      <c r="DD37" s="692">
        <v>462768</v>
      </c>
      <c r="DE37" s="719"/>
      <c r="DF37" s="719"/>
      <c r="DG37" s="719"/>
      <c r="DH37" s="719"/>
      <c r="DI37" s="719"/>
      <c r="DJ37" s="719"/>
      <c r="DK37" s="720"/>
      <c r="DL37" s="692">
        <v>377713</v>
      </c>
      <c r="DM37" s="719"/>
      <c r="DN37" s="719"/>
      <c r="DO37" s="719"/>
      <c r="DP37" s="719"/>
      <c r="DQ37" s="719"/>
      <c r="DR37" s="719"/>
      <c r="DS37" s="719"/>
      <c r="DT37" s="719"/>
      <c r="DU37" s="719"/>
      <c r="DV37" s="720"/>
      <c r="DW37" s="688">
        <v>3.1</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449867</v>
      </c>
      <c r="S38" s="684"/>
      <c r="T38" s="684"/>
      <c r="U38" s="684"/>
      <c r="V38" s="684"/>
      <c r="W38" s="684"/>
      <c r="X38" s="684"/>
      <c r="Y38" s="685"/>
      <c r="Z38" s="686">
        <v>2.1</v>
      </c>
      <c r="AA38" s="686"/>
      <c r="AB38" s="686"/>
      <c r="AC38" s="686"/>
      <c r="AD38" s="687">
        <v>6986</v>
      </c>
      <c r="AE38" s="687"/>
      <c r="AF38" s="687"/>
      <c r="AG38" s="687"/>
      <c r="AH38" s="687"/>
      <c r="AI38" s="687"/>
      <c r="AJ38" s="687"/>
      <c r="AK38" s="687"/>
      <c r="AL38" s="688">
        <v>0.1</v>
      </c>
      <c r="AM38" s="689"/>
      <c r="AN38" s="689"/>
      <c r="AO38" s="690"/>
      <c r="AQ38" s="761" t="s">
        <v>336</v>
      </c>
      <c r="AR38" s="762"/>
      <c r="AS38" s="762"/>
      <c r="AT38" s="762"/>
      <c r="AU38" s="762"/>
      <c r="AV38" s="762"/>
      <c r="AW38" s="762"/>
      <c r="AX38" s="762"/>
      <c r="AY38" s="763"/>
      <c r="AZ38" s="683">
        <v>8349</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7700</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2685327</v>
      </c>
      <c r="CS38" s="684"/>
      <c r="CT38" s="684"/>
      <c r="CU38" s="684"/>
      <c r="CV38" s="684"/>
      <c r="CW38" s="684"/>
      <c r="CX38" s="684"/>
      <c r="CY38" s="685"/>
      <c r="CZ38" s="688">
        <v>13.4</v>
      </c>
      <c r="DA38" s="717"/>
      <c r="DB38" s="717"/>
      <c r="DC38" s="721"/>
      <c r="DD38" s="692">
        <v>2350911</v>
      </c>
      <c r="DE38" s="684"/>
      <c r="DF38" s="684"/>
      <c r="DG38" s="684"/>
      <c r="DH38" s="684"/>
      <c r="DI38" s="684"/>
      <c r="DJ38" s="684"/>
      <c r="DK38" s="685"/>
      <c r="DL38" s="692">
        <v>2253045</v>
      </c>
      <c r="DM38" s="684"/>
      <c r="DN38" s="684"/>
      <c r="DO38" s="684"/>
      <c r="DP38" s="684"/>
      <c r="DQ38" s="684"/>
      <c r="DR38" s="684"/>
      <c r="DS38" s="684"/>
      <c r="DT38" s="684"/>
      <c r="DU38" s="684"/>
      <c r="DV38" s="685"/>
      <c r="DW38" s="688">
        <v>18.2</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2168727</v>
      </c>
      <c r="S39" s="684"/>
      <c r="T39" s="684"/>
      <c r="U39" s="684"/>
      <c r="V39" s="684"/>
      <c r="W39" s="684"/>
      <c r="X39" s="684"/>
      <c r="Y39" s="685"/>
      <c r="Z39" s="686">
        <v>10.3</v>
      </c>
      <c r="AA39" s="686"/>
      <c r="AB39" s="686"/>
      <c r="AC39" s="686"/>
      <c r="AD39" s="687" t="s">
        <v>140</v>
      </c>
      <c r="AE39" s="687"/>
      <c r="AF39" s="687"/>
      <c r="AG39" s="687"/>
      <c r="AH39" s="687"/>
      <c r="AI39" s="687"/>
      <c r="AJ39" s="687"/>
      <c r="AK39" s="687"/>
      <c r="AL39" s="688" t="s">
        <v>140</v>
      </c>
      <c r="AM39" s="689"/>
      <c r="AN39" s="689"/>
      <c r="AO39" s="690"/>
      <c r="AQ39" s="761" t="s">
        <v>340</v>
      </c>
      <c r="AR39" s="762"/>
      <c r="AS39" s="762"/>
      <c r="AT39" s="762"/>
      <c r="AU39" s="762"/>
      <c r="AV39" s="762"/>
      <c r="AW39" s="762"/>
      <c r="AX39" s="762"/>
      <c r="AY39" s="763"/>
      <c r="AZ39" s="683" t="s">
        <v>140</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12459</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112098</v>
      </c>
      <c r="CS39" s="719"/>
      <c r="CT39" s="719"/>
      <c r="CU39" s="719"/>
      <c r="CV39" s="719"/>
      <c r="CW39" s="719"/>
      <c r="CX39" s="719"/>
      <c r="CY39" s="720"/>
      <c r="CZ39" s="688">
        <v>0.6</v>
      </c>
      <c r="DA39" s="717"/>
      <c r="DB39" s="717"/>
      <c r="DC39" s="721"/>
      <c r="DD39" s="692">
        <v>110924</v>
      </c>
      <c r="DE39" s="719"/>
      <c r="DF39" s="719"/>
      <c r="DG39" s="719"/>
      <c r="DH39" s="719"/>
      <c r="DI39" s="719"/>
      <c r="DJ39" s="719"/>
      <c r="DK39" s="720"/>
      <c r="DL39" s="692" t="s">
        <v>140</v>
      </c>
      <c r="DM39" s="719"/>
      <c r="DN39" s="719"/>
      <c r="DO39" s="719"/>
      <c r="DP39" s="719"/>
      <c r="DQ39" s="719"/>
      <c r="DR39" s="719"/>
      <c r="DS39" s="719"/>
      <c r="DT39" s="719"/>
      <c r="DU39" s="719"/>
      <c r="DV39" s="720"/>
      <c r="DW39" s="688" t="s">
        <v>140</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140</v>
      </c>
      <c r="S40" s="684"/>
      <c r="T40" s="684"/>
      <c r="U40" s="684"/>
      <c r="V40" s="684"/>
      <c r="W40" s="684"/>
      <c r="X40" s="684"/>
      <c r="Y40" s="685"/>
      <c r="Z40" s="686" t="s">
        <v>140</v>
      </c>
      <c r="AA40" s="686"/>
      <c r="AB40" s="686"/>
      <c r="AC40" s="686"/>
      <c r="AD40" s="687" t="s">
        <v>140</v>
      </c>
      <c r="AE40" s="687"/>
      <c r="AF40" s="687"/>
      <c r="AG40" s="687"/>
      <c r="AH40" s="687"/>
      <c r="AI40" s="687"/>
      <c r="AJ40" s="687"/>
      <c r="AK40" s="687"/>
      <c r="AL40" s="688" t="s">
        <v>140</v>
      </c>
      <c r="AM40" s="689"/>
      <c r="AN40" s="689"/>
      <c r="AO40" s="690"/>
      <c r="AQ40" s="761" t="s">
        <v>344</v>
      </c>
      <c r="AR40" s="762"/>
      <c r="AS40" s="762"/>
      <c r="AT40" s="762"/>
      <c r="AU40" s="762"/>
      <c r="AV40" s="762"/>
      <c r="AW40" s="762"/>
      <c r="AX40" s="762"/>
      <c r="AY40" s="763"/>
      <c r="AZ40" s="683" t="s">
        <v>260</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91</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13060</v>
      </c>
      <c r="CS40" s="684"/>
      <c r="CT40" s="684"/>
      <c r="CU40" s="684"/>
      <c r="CV40" s="684"/>
      <c r="CW40" s="684"/>
      <c r="CX40" s="684"/>
      <c r="CY40" s="685"/>
      <c r="CZ40" s="688">
        <v>0.1</v>
      </c>
      <c r="DA40" s="717"/>
      <c r="DB40" s="717"/>
      <c r="DC40" s="721"/>
      <c r="DD40" s="692">
        <v>100</v>
      </c>
      <c r="DE40" s="684"/>
      <c r="DF40" s="684"/>
      <c r="DG40" s="684"/>
      <c r="DH40" s="684"/>
      <c r="DI40" s="684"/>
      <c r="DJ40" s="684"/>
      <c r="DK40" s="685"/>
      <c r="DL40" s="692" t="s">
        <v>140</v>
      </c>
      <c r="DM40" s="684"/>
      <c r="DN40" s="684"/>
      <c r="DO40" s="684"/>
      <c r="DP40" s="684"/>
      <c r="DQ40" s="684"/>
      <c r="DR40" s="684"/>
      <c r="DS40" s="684"/>
      <c r="DT40" s="684"/>
      <c r="DU40" s="684"/>
      <c r="DV40" s="685"/>
      <c r="DW40" s="688" t="s">
        <v>140</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641327</v>
      </c>
      <c r="S41" s="684"/>
      <c r="T41" s="684"/>
      <c r="U41" s="684"/>
      <c r="V41" s="684"/>
      <c r="W41" s="684"/>
      <c r="X41" s="684"/>
      <c r="Y41" s="685"/>
      <c r="Z41" s="686">
        <v>3</v>
      </c>
      <c r="AA41" s="686"/>
      <c r="AB41" s="686"/>
      <c r="AC41" s="686"/>
      <c r="AD41" s="687" t="s">
        <v>140</v>
      </c>
      <c r="AE41" s="687"/>
      <c r="AF41" s="687"/>
      <c r="AG41" s="687"/>
      <c r="AH41" s="687"/>
      <c r="AI41" s="687"/>
      <c r="AJ41" s="687"/>
      <c r="AK41" s="687"/>
      <c r="AL41" s="688" t="s">
        <v>140</v>
      </c>
      <c r="AM41" s="689"/>
      <c r="AN41" s="689"/>
      <c r="AO41" s="690"/>
      <c r="AQ41" s="761" t="s">
        <v>349</v>
      </c>
      <c r="AR41" s="762"/>
      <c r="AS41" s="762"/>
      <c r="AT41" s="762"/>
      <c r="AU41" s="762"/>
      <c r="AV41" s="762"/>
      <c r="AW41" s="762"/>
      <c r="AX41" s="762"/>
      <c r="AY41" s="763"/>
      <c r="AZ41" s="683">
        <v>418597</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140</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140</v>
      </c>
      <c r="CS41" s="719"/>
      <c r="CT41" s="719"/>
      <c r="CU41" s="719"/>
      <c r="CV41" s="719"/>
      <c r="CW41" s="719"/>
      <c r="CX41" s="719"/>
      <c r="CY41" s="720"/>
      <c r="CZ41" s="688" t="s">
        <v>140</v>
      </c>
      <c r="DA41" s="717"/>
      <c r="DB41" s="717"/>
      <c r="DC41" s="721"/>
      <c r="DD41" s="692" t="s">
        <v>140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21149527</v>
      </c>
      <c r="S42" s="769"/>
      <c r="T42" s="769"/>
      <c r="U42" s="769"/>
      <c r="V42" s="769"/>
      <c r="W42" s="769"/>
      <c r="X42" s="769"/>
      <c r="Y42" s="777"/>
      <c r="Z42" s="778">
        <v>100</v>
      </c>
      <c r="AA42" s="778"/>
      <c r="AB42" s="778"/>
      <c r="AC42" s="778"/>
      <c r="AD42" s="779">
        <v>11719235</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1414409</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294</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2279317</v>
      </c>
      <c r="CS42" s="684"/>
      <c r="CT42" s="684"/>
      <c r="CU42" s="684"/>
      <c r="CV42" s="684"/>
      <c r="CW42" s="684"/>
      <c r="CX42" s="684"/>
      <c r="CY42" s="685"/>
      <c r="CZ42" s="688">
        <v>11.3</v>
      </c>
      <c r="DA42" s="689"/>
      <c r="DB42" s="689"/>
      <c r="DC42" s="701"/>
      <c r="DD42" s="692">
        <v>499076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90539</v>
      </c>
      <c r="CS43" s="719"/>
      <c r="CT43" s="719"/>
      <c r="CU43" s="719"/>
      <c r="CV43" s="719"/>
      <c r="CW43" s="719"/>
      <c r="CX43" s="719"/>
      <c r="CY43" s="720"/>
      <c r="CZ43" s="688">
        <v>0.5</v>
      </c>
      <c r="DA43" s="717"/>
      <c r="DB43" s="717"/>
      <c r="DC43" s="721"/>
      <c r="DD43" s="692">
        <v>90539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357</v>
      </c>
      <c r="CG44" s="681"/>
      <c r="CH44" s="681"/>
      <c r="CI44" s="681"/>
      <c r="CJ44" s="681"/>
      <c r="CK44" s="681"/>
      <c r="CL44" s="681"/>
      <c r="CM44" s="681"/>
      <c r="CN44" s="681"/>
      <c r="CO44" s="681"/>
      <c r="CP44" s="681"/>
      <c r="CQ44" s="682"/>
      <c r="CR44" s="683">
        <v>2129985</v>
      </c>
      <c r="CS44" s="684"/>
      <c r="CT44" s="684"/>
      <c r="CU44" s="684"/>
      <c r="CV44" s="684"/>
      <c r="CW44" s="684"/>
      <c r="CX44" s="684"/>
      <c r="CY44" s="685"/>
      <c r="CZ44" s="688">
        <v>10.6</v>
      </c>
      <c r="DA44" s="689"/>
      <c r="DB44" s="689"/>
      <c r="DC44" s="701"/>
      <c r="DD44" s="692">
        <v>483105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475720</v>
      </c>
      <c r="CS45" s="719"/>
      <c r="CT45" s="719"/>
      <c r="CU45" s="719"/>
      <c r="CV45" s="719"/>
      <c r="CW45" s="719"/>
      <c r="CX45" s="719"/>
      <c r="CY45" s="720"/>
      <c r="CZ45" s="688">
        <v>2.4</v>
      </c>
      <c r="DA45" s="717"/>
      <c r="DB45" s="717"/>
      <c r="DC45" s="721"/>
      <c r="DD45" s="692">
        <v>20430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1623727</v>
      </c>
      <c r="CS46" s="684"/>
      <c r="CT46" s="684"/>
      <c r="CU46" s="684"/>
      <c r="CV46" s="684"/>
      <c r="CW46" s="684"/>
      <c r="CX46" s="684"/>
      <c r="CY46" s="685"/>
      <c r="CZ46" s="688">
        <v>8.1</v>
      </c>
      <c r="DA46" s="689"/>
      <c r="DB46" s="689"/>
      <c r="DC46" s="701"/>
      <c r="DD46" s="692">
        <v>439537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149332</v>
      </c>
      <c r="CS47" s="719"/>
      <c r="CT47" s="719"/>
      <c r="CU47" s="719"/>
      <c r="CV47" s="719"/>
      <c r="CW47" s="719"/>
      <c r="CX47" s="719"/>
      <c r="CY47" s="720"/>
      <c r="CZ47" s="688">
        <v>0.7</v>
      </c>
      <c r="DA47" s="717"/>
      <c r="DB47" s="717"/>
      <c r="DC47" s="721"/>
      <c r="DD47" s="692">
        <v>15971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140</v>
      </c>
      <c r="CS48" s="684"/>
      <c r="CT48" s="684"/>
      <c r="CU48" s="684"/>
      <c r="CV48" s="684"/>
      <c r="CW48" s="684"/>
      <c r="CX48" s="684"/>
      <c r="CY48" s="685"/>
      <c r="CZ48" s="688" t="s">
        <v>140</v>
      </c>
      <c r="DA48" s="689"/>
      <c r="DB48" s="689"/>
      <c r="DC48" s="701"/>
      <c r="DD48" s="692" t="s">
        <v>140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20088442</v>
      </c>
      <c r="CS49" s="754"/>
      <c r="CT49" s="754"/>
      <c r="CU49" s="754"/>
      <c r="CV49" s="754"/>
      <c r="CW49" s="754"/>
      <c r="CX49" s="754"/>
      <c r="CY49" s="785"/>
      <c r="CZ49" s="780">
        <v>100</v>
      </c>
      <c r="DA49" s="786"/>
      <c r="DB49" s="786"/>
      <c r="DC49" s="787"/>
      <c r="DD49" s="788">
        <v>13500641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Vu9EoY4mg6KAJ6bLp7MckOhktvI/Hh6AoOBlkm92wbmYSBmkw6tppOM58lXTqR1upN0LPbsq+rp1UclZgSIIAw==" saltValue="ndCkUCw0aMoZ33Jg/yz4D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21161</v>
      </c>
      <c r="R7" s="819"/>
      <c r="S7" s="819"/>
      <c r="T7" s="819"/>
      <c r="U7" s="819"/>
      <c r="V7" s="819">
        <v>20105</v>
      </c>
      <c r="W7" s="819"/>
      <c r="X7" s="819"/>
      <c r="Y7" s="819"/>
      <c r="Z7" s="819"/>
      <c r="AA7" s="819">
        <v>1057</v>
      </c>
      <c r="AB7" s="819"/>
      <c r="AC7" s="819"/>
      <c r="AD7" s="819"/>
      <c r="AE7" s="820"/>
      <c r="AF7" s="821">
        <v>740</v>
      </c>
      <c r="AG7" s="822"/>
      <c r="AH7" s="822"/>
      <c r="AI7" s="822"/>
      <c r="AJ7" s="823"/>
      <c r="AK7" s="858">
        <v>58</v>
      </c>
      <c r="AL7" s="859"/>
      <c r="AM7" s="859"/>
      <c r="AN7" s="859"/>
      <c r="AO7" s="859"/>
      <c r="AP7" s="859">
        <v>18265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582</v>
      </c>
      <c r="BS7" s="862" t="s">
        <v>578</v>
      </c>
      <c r="BT7" s="863"/>
      <c r="BU7" s="863"/>
      <c r="BV7" s="863"/>
      <c r="BW7" s="863"/>
      <c r="BX7" s="863"/>
      <c r="BY7" s="863"/>
      <c r="BZ7" s="863"/>
      <c r="CA7" s="863"/>
      <c r="CB7" s="863"/>
      <c r="CC7" s="863"/>
      <c r="CD7" s="863"/>
      <c r="CE7" s="863"/>
      <c r="CF7" s="863"/>
      <c r="CG7" s="864"/>
      <c r="CH7" s="855">
        <v>0</v>
      </c>
      <c r="CI7" s="856"/>
      <c r="CJ7" s="856"/>
      <c r="CK7" s="856"/>
      <c r="CL7" s="857"/>
      <c r="CM7" s="855">
        <v>166</v>
      </c>
      <c r="CN7" s="856"/>
      <c r="CO7" s="856"/>
      <c r="CP7" s="856"/>
      <c r="CQ7" s="857"/>
      <c r="CR7" s="855">
        <v>5</v>
      </c>
      <c r="CS7" s="856"/>
      <c r="CT7" s="856"/>
      <c r="CU7" s="856"/>
      <c r="CV7" s="857"/>
      <c r="CW7" s="855" t="s">
        <v>579</v>
      </c>
      <c r="CX7" s="856"/>
      <c r="CY7" s="856"/>
      <c r="CZ7" s="856"/>
      <c r="DA7" s="857"/>
      <c r="DB7" s="855" t="s">
        <v>579</v>
      </c>
      <c r="DC7" s="856"/>
      <c r="DD7" s="856"/>
      <c r="DE7" s="856"/>
      <c r="DF7" s="857"/>
      <c r="DG7" s="855" t="s">
        <v>580</v>
      </c>
      <c r="DH7" s="856"/>
      <c r="DI7" s="856"/>
      <c r="DJ7" s="856"/>
      <c r="DK7" s="857"/>
      <c r="DL7" s="855" t="s">
        <v>580</v>
      </c>
      <c r="DM7" s="856"/>
      <c r="DN7" s="856"/>
      <c r="DO7" s="856"/>
      <c r="DP7" s="857"/>
      <c r="DQ7" s="855" t="s">
        <v>581</v>
      </c>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18</v>
      </c>
      <c r="R8" s="843"/>
      <c r="S8" s="843"/>
      <c r="T8" s="843"/>
      <c r="U8" s="843"/>
      <c r="V8" s="843">
        <v>13</v>
      </c>
      <c r="W8" s="843"/>
      <c r="X8" s="843"/>
      <c r="Y8" s="843"/>
      <c r="Z8" s="843"/>
      <c r="AA8" s="843">
        <v>4</v>
      </c>
      <c r="AB8" s="843"/>
      <c r="AC8" s="843"/>
      <c r="AD8" s="843"/>
      <c r="AE8" s="844"/>
      <c r="AF8" s="845">
        <v>4</v>
      </c>
      <c r="AG8" s="846"/>
      <c r="AH8" s="846"/>
      <c r="AI8" s="846"/>
      <c r="AJ8" s="847"/>
      <c r="AK8" s="848">
        <v>0</v>
      </c>
      <c r="AL8" s="849"/>
      <c r="AM8" s="849"/>
      <c r="AN8" s="849"/>
      <c r="AO8" s="849"/>
      <c r="AP8" s="849">
        <v>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21150</v>
      </c>
      <c r="R23" s="878"/>
      <c r="S23" s="878"/>
      <c r="T23" s="878"/>
      <c r="U23" s="878"/>
      <c r="V23" s="878">
        <v>20088</v>
      </c>
      <c r="W23" s="878"/>
      <c r="X23" s="878"/>
      <c r="Y23" s="878"/>
      <c r="Z23" s="878"/>
      <c r="AA23" s="878">
        <v>1061</v>
      </c>
      <c r="AB23" s="878"/>
      <c r="AC23" s="878"/>
      <c r="AD23" s="878"/>
      <c r="AE23" s="879"/>
      <c r="AF23" s="880">
        <v>745</v>
      </c>
      <c r="AG23" s="878"/>
      <c r="AH23" s="878"/>
      <c r="AI23" s="878"/>
      <c r="AJ23" s="881"/>
      <c r="AK23" s="882"/>
      <c r="AL23" s="883"/>
      <c r="AM23" s="883"/>
      <c r="AN23" s="883"/>
      <c r="AO23" s="883"/>
      <c r="AP23" s="878">
        <v>18265</v>
      </c>
      <c r="AQ23" s="878"/>
      <c r="AR23" s="878"/>
      <c r="AS23" s="878"/>
      <c r="AT23" s="878"/>
      <c r="AU23" s="884"/>
      <c r="AV23" s="884"/>
      <c r="AW23" s="884"/>
      <c r="AX23" s="884"/>
      <c r="AY23" s="885"/>
      <c r="AZ23" s="893" t="s">
        <v>393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5480</v>
      </c>
      <c r="R28" s="907"/>
      <c r="S28" s="907"/>
      <c r="T28" s="907"/>
      <c r="U28" s="907"/>
      <c r="V28" s="907">
        <v>5433</v>
      </c>
      <c r="W28" s="907"/>
      <c r="X28" s="907"/>
      <c r="Y28" s="907"/>
      <c r="Z28" s="907"/>
      <c r="AA28" s="907">
        <v>47</v>
      </c>
      <c r="AB28" s="907"/>
      <c r="AC28" s="907"/>
      <c r="AD28" s="907"/>
      <c r="AE28" s="908"/>
      <c r="AF28" s="909">
        <v>47</v>
      </c>
      <c r="AG28" s="907"/>
      <c r="AH28" s="907"/>
      <c r="AI28" s="907"/>
      <c r="AJ28" s="910"/>
      <c r="AK28" s="911">
        <v>519</v>
      </c>
      <c r="AL28" s="902"/>
      <c r="AM28" s="902"/>
      <c r="AN28" s="902"/>
      <c r="AO28" s="902"/>
      <c r="AP28" s="902" t="s">
        <v>597</v>
      </c>
      <c r="AQ28" s="902"/>
      <c r="AR28" s="902"/>
      <c r="AS28" s="902"/>
      <c r="AT28" s="902"/>
      <c r="AU28" s="902" t="s">
        <v>597</v>
      </c>
      <c r="AV28" s="902"/>
      <c r="AW28" s="902"/>
      <c r="AX28" s="902"/>
      <c r="AY28" s="902"/>
      <c r="AZ28" s="903" t="s">
        <v>597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4760</v>
      </c>
      <c r="R29" s="843"/>
      <c r="S29" s="843"/>
      <c r="T29" s="843"/>
      <c r="U29" s="843"/>
      <c r="V29" s="843">
        <v>4525</v>
      </c>
      <c r="W29" s="843"/>
      <c r="X29" s="843"/>
      <c r="Y29" s="843"/>
      <c r="Z29" s="843"/>
      <c r="AA29" s="843">
        <v>235</v>
      </c>
      <c r="AB29" s="843"/>
      <c r="AC29" s="843"/>
      <c r="AD29" s="843"/>
      <c r="AE29" s="844"/>
      <c r="AF29" s="845">
        <v>235</v>
      </c>
      <c r="AG29" s="846"/>
      <c r="AH29" s="846"/>
      <c r="AI29" s="846"/>
      <c r="AJ29" s="847"/>
      <c r="AK29" s="914">
        <v>675</v>
      </c>
      <c r="AL29" s="915"/>
      <c r="AM29" s="915"/>
      <c r="AN29" s="915"/>
      <c r="AO29" s="915"/>
      <c r="AP29" s="915" t="s">
        <v>597</v>
      </c>
      <c r="AQ29" s="915"/>
      <c r="AR29" s="915"/>
      <c r="AS29" s="915"/>
      <c r="AT29" s="915"/>
      <c r="AU29" s="915" t="s">
        <v>597</v>
      </c>
      <c r="AV29" s="915"/>
      <c r="AW29" s="915"/>
      <c r="AX29" s="915"/>
      <c r="AY29" s="915"/>
      <c r="AZ29" s="916" t="s">
        <v>597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640</v>
      </c>
      <c r="R30" s="843"/>
      <c r="S30" s="843"/>
      <c r="T30" s="843"/>
      <c r="U30" s="843"/>
      <c r="V30" s="843">
        <v>638</v>
      </c>
      <c r="W30" s="843"/>
      <c r="X30" s="843"/>
      <c r="Y30" s="843"/>
      <c r="Z30" s="843"/>
      <c r="AA30" s="843">
        <v>2</v>
      </c>
      <c r="AB30" s="843"/>
      <c r="AC30" s="843"/>
      <c r="AD30" s="843"/>
      <c r="AE30" s="844"/>
      <c r="AF30" s="845">
        <v>2</v>
      </c>
      <c r="AG30" s="846"/>
      <c r="AH30" s="846"/>
      <c r="AI30" s="846"/>
      <c r="AJ30" s="847"/>
      <c r="AK30" s="914">
        <v>121</v>
      </c>
      <c r="AL30" s="915"/>
      <c r="AM30" s="915"/>
      <c r="AN30" s="915"/>
      <c r="AO30" s="915"/>
      <c r="AP30" s="915" t="s">
        <v>597</v>
      </c>
      <c r="AQ30" s="915"/>
      <c r="AR30" s="915"/>
      <c r="AS30" s="915"/>
      <c r="AT30" s="915"/>
      <c r="AU30" s="915" t="s">
        <v>597</v>
      </c>
      <c r="AV30" s="915"/>
      <c r="AW30" s="915"/>
      <c r="AX30" s="915"/>
      <c r="AY30" s="915"/>
      <c r="AZ30" s="916" t="s">
        <v>597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1147</v>
      </c>
      <c r="R31" s="843"/>
      <c r="S31" s="843"/>
      <c r="T31" s="843"/>
      <c r="U31" s="843"/>
      <c r="V31" s="843">
        <v>918</v>
      </c>
      <c r="W31" s="843"/>
      <c r="X31" s="843"/>
      <c r="Y31" s="843"/>
      <c r="Z31" s="843"/>
      <c r="AA31" s="843">
        <v>229</v>
      </c>
      <c r="AB31" s="843"/>
      <c r="AC31" s="843"/>
      <c r="AD31" s="843"/>
      <c r="AE31" s="844"/>
      <c r="AF31" s="845">
        <v>1631</v>
      </c>
      <c r="AG31" s="846"/>
      <c r="AH31" s="846"/>
      <c r="AI31" s="846"/>
      <c r="AJ31" s="847"/>
      <c r="AK31" s="914">
        <v>0</v>
      </c>
      <c r="AL31" s="915"/>
      <c r="AM31" s="915"/>
      <c r="AN31" s="915"/>
      <c r="AO31" s="915"/>
      <c r="AP31" s="915">
        <v>2486</v>
      </c>
      <c r="AQ31" s="915"/>
      <c r="AR31" s="915"/>
      <c r="AS31" s="915"/>
      <c r="AT31" s="915"/>
      <c r="AU31" s="915">
        <v>32</v>
      </c>
      <c r="AV31" s="915"/>
      <c r="AW31" s="915"/>
      <c r="AX31" s="915"/>
      <c r="AY31" s="915"/>
      <c r="AZ31" s="916" t="s">
        <v>598</v>
      </c>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1994</v>
      </c>
      <c r="R32" s="843"/>
      <c r="S32" s="843"/>
      <c r="T32" s="843"/>
      <c r="U32" s="843"/>
      <c r="V32" s="843">
        <v>1920</v>
      </c>
      <c r="W32" s="843"/>
      <c r="X32" s="843"/>
      <c r="Y32" s="843"/>
      <c r="Z32" s="843"/>
      <c r="AA32" s="843">
        <v>74</v>
      </c>
      <c r="AB32" s="843"/>
      <c r="AC32" s="843"/>
      <c r="AD32" s="843"/>
      <c r="AE32" s="844"/>
      <c r="AF32" s="845">
        <v>71</v>
      </c>
      <c r="AG32" s="846"/>
      <c r="AH32" s="846"/>
      <c r="AI32" s="846"/>
      <c r="AJ32" s="847"/>
      <c r="AK32" s="914">
        <v>972</v>
      </c>
      <c r="AL32" s="915"/>
      <c r="AM32" s="915"/>
      <c r="AN32" s="915"/>
      <c r="AO32" s="915"/>
      <c r="AP32" s="915">
        <v>10313</v>
      </c>
      <c r="AQ32" s="915"/>
      <c r="AR32" s="915"/>
      <c r="AS32" s="915"/>
      <c r="AT32" s="915"/>
      <c r="AU32" s="915">
        <v>7921</v>
      </c>
      <c r="AV32" s="915"/>
      <c r="AW32" s="915"/>
      <c r="AX32" s="915"/>
      <c r="AY32" s="915"/>
      <c r="AZ32" s="916" t="s">
        <v>597</v>
      </c>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1076</v>
      </c>
      <c r="R33" s="843"/>
      <c r="S33" s="843"/>
      <c r="T33" s="843"/>
      <c r="U33" s="843"/>
      <c r="V33" s="843">
        <v>897</v>
      </c>
      <c r="W33" s="843"/>
      <c r="X33" s="843"/>
      <c r="Y33" s="843"/>
      <c r="Z33" s="843"/>
      <c r="AA33" s="843">
        <v>181</v>
      </c>
      <c r="AB33" s="843"/>
      <c r="AC33" s="843"/>
      <c r="AD33" s="843"/>
      <c r="AE33" s="844"/>
      <c r="AF33" s="845">
        <v>168</v>
      </c>
      <c r="AG33" s="846"/>
      <c r="AH33" s="846"/>
      <c r="AI33" s="846"/>
      <c r="AJ33" s="847"/>
      <c r="AK33" s="914">
        <v>363</v>
      </c>
      <c r="AL33" s="915"/>
      <c r="AM33" s="915"/>
      <c r="AN33" s="915"/>
      <c r="AO33" s="915"/>
      <c r="AP33" s="915">
        <v>4744</v>
      </c>
      <c r="AQ33" s="915"/>
      <c r="AR33" s="915"/>
      <c r="AS33" s="915"/>
      <c r="AT33" s="915"/>
      <c r="AU33" s="915">
        <v>4744</v>
      </c>
      <c r="AV33" s="915"/>
      <c r="AW33" s="915"/>
      <c r="AX33" s="915"/>
      <c r="AY33" s="915"/>
      <c r="AZ33" s="916" t="s">
        <v>597</v>
      </c>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2154</v>
      </c>
      <c r="AG63" s="926"/>
      <c r="AH63" s="926"/>
      <c r="AI63" s="926"/>
      <c r="AJ63" s="927"/>
      <c r="AK63" s="928"/>
      <c r="AL63" s="923"/>
      <c r="AM63" s="923"/>
      <c r="AN63" s="923"/>
      <c r="AO63" s="923"/>
      <c r="AP63" s="926">
        <v>17543</v>
      </c>
      <c r="AQ63" s="926"/>
      <c r="AR63" s="926"/>
      <c r="AS63" s="926"/>
      <c r="AT63" s="926"/>
      <c r="AU63" s="926">
        <v>12697</v>
      </c>
      <c r="AV63" s="926"/>
      <c r="AW63" s="926"/>
      <c r="AX63" s="926"/>
      <c r="AY63" s="926"/>
      <c r="AZ63" s="930"/>
      <c r="BA63" s="930"/>
      <c r="BB63" s="930"/>
      <c r="BC63" s="930"/>
      <c r="BD63" s="930"/>
      <c r="BE63" s="931"/>
      <c r="BF63" s="931"/>
      <c r="BG63" s="931"/>
      <c r="BH63" s="931"/>
      <c r="BI63" s="932"/>
      <c r="BJ63" s="933" t="s">
        <v>140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396</v>
      </c>
      <c r="R66" s="802"/>
      <c r="S66" s="802"/>
      <c r="T66" s="802"/>
      <c r="U66" s="803"/>
      <c r="V66" s="801" t="s">
        <v>397</v>
      </c>
      <c r="W66" s="802"/>
      <c r="X66" s="802"/>
      <c r="Y66" s="802"/>
      <c r="Z66" s="803"/>
      <c r="AA66" s="801" t="s">
        <v>416</v>
      </c>
      <c r="AB66" s="802"/>
      <c r="AC66" s="802"/>
      <c r="AD66" s="802"/>
      <c r="AE66" s="803"/>
      <c r="AF66" s="936" t="s">
        <v>399</v>
      </c>
      <c r="AG66" s="897"/>
      <c r="AH66" s="897"/>
      <c r="AI66" s="897"/>
      <c r="AJ66" s="937"/>
      <c r="AK66" s="801" t="s">
        <v>400</v>
      </c>
      <c r="AL66" s="825"/>
      <c r="AM66" s="825"/>
      <c r="AN66" s="825"/>
      <c r="AO66" s="826"/>
      <c r="AP66" s="801" t="s">
        <v>401</v>
      </c>
      <c r="AQ66" s="802"/>
      <c r="AR66" s="802"/>
      <c r="AS66" s="802"/>
      <c r="AT66" s="803"/>
      <c r="AU66" s="801" t="s">
        <v>417</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571</v>
      </c>
      <c r="C68" s="954"/>
      <c r="D68" s="954"/>
      <c r="E68" s="954"/>
      <c r="F68" s="954"/>
      <c r="G68" s="954"/>
      <c r="H68" s="954"/>
      <c r="I68" s="954"/>
      <c r="J68" s="954"/>
      <c r="K68" s="954"/>
      <c r="L68" s="954"/>
      <c r="M68" s="954"/>
      <c r="N68" s="954"/>
      <c r="O68" s="954"/>
      <c r="P68" s="955"/>
      <c r="Q68" s="956">
        <v>1455</v>
      </c>
      <c r="R68" s="950"/>
      <c r="S68" s="950"/>
      <c r="T68" s="950"/>
      <c r="U68" s="950"/>
      <c r="V68" s="950">
        <v>1455</v>
      </c>
      <c r="W68" s="950"/>
      <c r="X68" s="950"/>
      <c r="Y68" s="950"/>
      <c r="Z68" s="950"/>
      <c r="AA68" s="950">
        <v>0</v>
      </c>
      <c r="AB68" s="950"/>
      <c r="AC68" s="950"/>
      <c r="AD68" s="950"/>
      <c r="AE68" s="950"/>
      <c r="AF68" s="950">
        <v>1522</v>
      </c>
      <c r="AG68" s="950"/>
      <c r="AH68" s="950"/>
      <c r="AI68" s="950"/>
      <c r="AJ68" s="950"/>
      <c r="AK68" s="950" t="s">
        <v>594</v>
      </c>
      <c r="AL68" s="950"/>
      <c r="AM68" s="950"/>
      <c r="AN68" s="950"/>
      <c r="AO68" s="950"/>
      <c r="AP68" s="950" t="s">
        <v>590</v>
      </c>
      <c r="AQ68" s="950"/>
      <c r="AR68" s="950"/>
      <c r="AS68" s="950"/>
      <c r="AT68" s="950"/>
      <c r="AU68" s="950" t="s">
        <v>589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576</v>
      </c>
      <c r="C69" s="958"/>
      <c r="D69" s="958"/>
      <c r="E69" s="958"/>
      <c r="F69" s="958"/>
      <c r="G69" s="958"/>
      <c r="H69" s="958"/>
      <c r="I69" s="958"/>
      <c r="J69" s="958"/>
      <c r="K69" s="958"/>
      <c r="L69" s="958"/>
      <c r="M69" s="958"/>
      <c r="N69" s="958"/>
      <c r="O69" s="958"/>
      <c r="P69" s="959"/>
      <c r="Q69" s="960">
        <v>977</v>
      </c>
      <c r="R69" s="915"/>
      <c r="S69" s="915"/>
      <c r="T69" s="915"/>
      <c r="U69" s="915"/>
      <c r="V69" s="915">
        <v>970</v>
      </c>
      <c r="W69" s="915"/>
      <c r="X69" s="915"/>
      <c r="Y69" s="915"/>
      <c r="Z69" s="915"/>
      <c r="AA69" s="915">
        <v>7</v>
      </c>
      <c r="AB69" s="915"/>
      <c r="AC69" s="915"/>
      <c r="AD69" s="915"/>
      <c r="AE69" s="915"/>
      <c r="AF69" s="915">
        <v>7</v>
      </c>
      <c r="AG69" s="915"/>
      <c r="AH69" s="915"/>
      <c r="AI69" s="915"/>
      <c r="AJ69" s="915"/>
      <c r="AK69" s="915" t="s">
        <v>590</v>
      </c>
      <c r="AL69" s="915"/>
      <c r="AM69" s="915"/>
      <c r="AN69" s="915"/>
      <c r="AO69" s="915"/>
      <c r="AP69" s="915" t="s">
        <v>590</v>
      </c>
      <c r="AQ69" s="915"/>
      <c r="AR69" s="915"/>
      <c r="AS69" s="915"/>
      <c r="AT69" s="915"/>
      <c r="AU69" s="915" t="s">
        <v>590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572</v>
      </c>
      <c r="C70" s="958"/>
      <c r="D70" s="958"/>
      <c r="E70" s="958"/>
      <c r="F70" s="958"/>
      <c r="G70" s="958"/>
      <c r="H70" s="958"/>
      <c r="I70" s="958"/>
      <c r="J70" s="958"/>
      <c r="K70" s="958"/>
      <c r="L70" s="958"/>
      <c r="M70" s="958"/>
      <c r="N70" s="958"/>
      <c r="O70" s="958"/>
      <c r="P70" s="959"/>
      <c r="Q70" s="960">
        <v>1188</v>
      </c>
      <c r="R70" s="915"/>
      <c r="S70" s="915"/>
      <c r="T70" s="915"/>
      <c r="U70" s="915"/>
      <c r="V70" s="915">
        <v>1081</v>
      </c>
      <c r="W70" s="915"/>
      <c r="X70" s="915"/>
      <c r="Y70" s="915"/>
      <c r="Z70" s="915"/>
      <c r="AA70" s="915">
        <v>107</v>
      </c>
      <c r="AB70" s="915"/>
      <c r="AC70" s="915"/>
      <c r="AD70" s="915"/>
      <c r="AE70" s="915"/>
      <c r="AF70" s="915">
        <v>107</v>
      </c>
      <c r="AG70" s="915"/>
      <c r="AH70" s="915"/>
      <c r="AI70" s="915"/>
      <c r="AJ70" s="915"/>
      <c r="AK70" s="915" t="s">
        <v>589</v>
      </c>
      <c r="AL70" s="915"/>
      <c r="AM70" s="915"/>
      <c r="AN70" s="915"/>
      <c r="AO70" s="915"/>
      <c r="AP70" s="915" t="s">
        <v>594</v>
      </c>
      <c r="AQ70" s="915"/>
      <c r="AR70" s="915"/>
      <c r="AS70" s="915"/>
      <c r="AT70" s="915"/>
      <c r="AU70" s="915" t="s">
        <v>589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573</v>
      </c>
      <c r="C71" s="958"/>
      <c r="D71" s="958"/>
      <c r="E71" s="958"/>
      <c r="F71" s="958"/>
      <c r="G71" s="958"/>
      <c r="H71" s="958"/>
      <c r="I71" s="958"/>
      <c r="J71" s="958"/>
      <c r="K71" s="958"/>
      <c r="L71" s="958"/>
      <c r="M71" s="958"/>
      <c r="N71" s="958"/>
      <c r="O71" s="958"/>
      <c r="P71" s="959"/>
      <c r="Q71" s="960">
        <v>15914</v>
      </c>
      <c r="R71" s="915"/>
      <c r="S71" s="915"/>
      <c r="T71" s="915"/>
      <c r="U71" s="915"/>
      <c r="V71" s="915">
        <v>15890</v>
      </c>
      <c r="W71" s="915"/>
      <c r="X71" s="915"/>
      <c r="Y71" s="915"/>
      <c r="Z71" s="915"/>
      <c r="AA71" s="915">
        <v>24</v>
      </c>
      <c r="AB71" s="915"/>
      <c r="AC71" s="915"/>
      <c r="AD71" s="915"/>
      <c r="AE71" s="915"/>
      <c r="AF71" s="915">
        <v>24</v>
      </c>
      <c r="AG71" s="915"/>
      <c r="AH71" s="915"/>
      <c r="AI71" s="915"/>
      <c r="AJ71" s="915"/>
      <c r="AK71" s="915">
        <v>82</v>
      </c>
      <c r="AL71" s="915"/>
      <c r="AM71" s="915"/>
      <c r="AN71" s="915"/>
      <c r="AO71" s="915"/>
      <c r="AP71" s="915" t="s">
        <v>590</v>
      </c>
      <c r="AQ71" s="915"/>
      <c r="AR71" s="915"/>
      <c r="AS71" s="915"/>
      <c r="AT71" s="915"/>
      <c r="AU71" s="915" t="s">
        <v>589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574</v>
      </c>
      <c r="C72" s="958"/>
      <c r="D72" s="958"/>
      <c r="E72" s="958"/>
      <c r="F72" s="958"/>
      <c r="G72" s="958"/>
      <c r="H72" s="958"/>
      <c r="I72" s="958"/>
      <c r="J72" s="958"/>
      <c r="K72" s="958"/>
      <c r="L72" s="958"/>
      <c r="M72" s="958"/>
      <c r="N72" s="958"/>
      <c r="O72" s="958"/>
      <c r="P72" s="959"/>
      <c r="Q72" s="960">
        <v>138</v>
      </c>
      <c r="R72" s="915"/>
      <c r="S72" s="915"/>
      <c r="T72" s="915"/>
      <c r="U72" s="915"/>
      <c r="V72" s="915">
        <v>137</v>
      </c>
      <c r="W72" s="915"/>
      <c r="X72" s="915"/>
      <c r="Y72" s="915"/>
      <c r="Z72" s="915"/>
      <c r="AA72" s="915">
        <v>1</v>
      </c>
      <c r="AB72" s="915"/>
      <c r="AC72" s="915"/>
      <c r="AD72" s="915"/>
      <c r="AE72" s="915"/>
      <c r="AF72" s="915">
        <v>1</v>
      </c>
      <c r="AG72" s="915"/>
      <c r="AH72" s="915"/>
      <c r="AI72" s="915"/>
      <c r="AJ72" s="915"/>
      <c r="AK72" s="915">
        <v>26</v>
      </c>
      <c r="AL72" s="915"/>
      <c r="AM72" s="915"/>
      <c r="AN72" s="915"/>
      <c r="AO72" s="915"/>
      <c r="AP72" s="915" t="s">
        <v>590</v>
      </c>
      <c r="AQ72" s="915"/>
      <c r="AR72" s="915"/>
      <c r="AS72" s="915"/>
      <c r="AT72" s="915"/>
      <c r="AU72" s="915" t="s">
        <v>590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575</v>
      </c>
      <c r="C73" s="958"/>
      <c r="D73" s="958"/>
      <c r="E73" s="958"/>
      <c r="F73" s="958"/>
      <c r="G73" s="958"/>
      <c r="H73" s="958"/>
      <c r="I73" s="958"/>
      <c r="J73" s="958"/>
      <c r="K73" s="958"/>
      <c r="L73" s="958"/>
      <c r="M73" s="958"/>
      <c r="N73" s="958"/>
      <c r="O73" s="958"/>
      <c r="P73" s="959"/>
      <c r="Q73" s="960">
        <v>344041</v>
      </c>
      <c r="R73" s="915"/>
      <c r="S73" s="915"/>
      <c r="T73" s="915"/>
      <c r="U73" s="915"/>
      <c r="V73" s="915">
        <v>337196</v>
      </c>
      <c r="W73" s="915"/>
      <c r="X73" s="915"/>
      <c r="Y73" s="915"/>
      <c r="Z73" s="915"/>
      <c r="AA73" s="915">
        <v>6844</v>
      </c>
      <c r="AB73" s="915"/>
      <c r="AC73" s="915"/>
      <c r="AD73" s="915"/>
      <c r="AE73" s="915"/>
      <c r="AF73" s="915">
        <v>6844</v>
      </c>
      <c r="AG73" s="915"/>
      <c r="AH73" s="915"/>
      <c r="AI73" s="915"/>
      <c r="AJ73" s="915"/>
      <c r="AK73" s="915">
        <v>2633</v>
      </c>
      <c r="AL73" s="915"/>
      <c r="AM73" s="915"/>
      <c r="AN73" s="915"/>
      <c r="AO73" s="915"/>
      <c r="AP73" s="915" t="s">
        <v>589</v>
      </c>
      <c r="AQ73" s="915"/>
      <c r="AR73" s="915"/>
      <c r="AS73" s="915"/>
      <c r="AT73" s="915"/>
      <c r="AU73" s="915" t="s">
        <v>589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577</v>
      </c>
      <c r="C74" s="958"/>
      <c r="D74" s="958"/>
      <c r="E74" s="958"/>
      <c r="F74" s="958"/>
      <c r="G74" s="958"/>
      <c r="H74" s="958"/>
      <c r="I74" s="958"/>
      <c r="J74" s="958"/>
      <c r="K74" s="958"/>
      <c r="L74" s="958"/>
      <c r="M74" s="958"/>
      <c r="N74" s="958"/>
      <c r="O74" s="958"/>
      <c r="P74" s="959"/>
      <c r="Q74" s="960">
        <v>533</v>
      </c>
      <c r="R74" s="915"/>
      <c r="S74" s="915"/>
      <c r="T74" s="915"/>
      <c r="U74" s="915"/>
      <c r="V74" s="915">
        <v>304</v>
      </c>
      <c r="W74" s="915"/>
      <c r="X74" s="915"/>
      <c r="Y74" s="915"/>
      <c r="Z74" s="915"/>
      <c r="AA74" s="915">
        <v>228</v>
      </c>
      <c r="AB74" s="915"/>
      <c r="AC74" s="915"/>
      <c r="AD74" s="915"/>
      <c r="AE74" s="915"/>
      <c r="AF74" s="915">
        <v>228</v>
      </c>
      <c r="AG74" s="915"/>
      <c r="AH74" s="915"/>
      <c r="AI74" s="915"/>
      <c r="AJ74" s="915"/>
      <c r="AK74" s="915" t="s">
        <v>590</v>
      </c>
      <c r="AL74" s="915"/>
      <c r="AM74" s="915"/>
      <c r="AN74" s="915"/>
      <c r="AO74" s="915"/>
      <c r="AP74" s="915" t="s">
        <v>589</v>
      </c>
      <c r="AQ74" s="915"/>
      <c r="AR74" s="915"/>
      <c r="AS74" s="915"/>
      <c r="AT74" s="915"/>
      <c r="AU74" s="915" t="s">
        <v>589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8734</v>
      </c>
      <c r="AG88" s="926"/>
      <c r="AH88" s="926"/>
      <c r="AI88" s="926"/>
      <c r="AJ88" s="926"/>
      <c r="AK88" s="923"/>
      <c r="AL88" s="923"/>
      <c r="AM88" s="923"/>
      <c r="AN88" s="923"/>
      <c r="AO88" s="923"/>
      <c r="AP88" s="926" t="s">
        <v>595</v>
      </c>
      <c r="AQ88" s="926"/>
      <c r="AR88" s="926"/>
      <c r="AS88" s="926"/>
      <c r="AT88" s="926"/>
      <c r="AU88" s="926" t="s">
        <v>595</v>
      </c>
      <c r="AV88" s="926"/>
      <c r="AW88" s="926"/>
      <c r="AX88" s="926"/>
      <c r="AY88" s="926"/>
      <c r="AZ88" s="931" t="s">
        <v>596</v>
      </c>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v>
      </c>
      <c r="CS102" s="934"/>
      <c r="CT102" s="934"/>
      <c r="CU102" s="934"/>
      <c r="CV102" s="977"/>
      <c r="CW102" s="976" t="s">
        <v>583</v>
      </c>
      <c r="CX102" s="934"/>
      <c r="CY102" s="934"/>
      <c r="CZ102" s="934"/>
      <c r="DA102" s="977"/>
      <c r="DB102" s="976" t="s">
        <v>583</v>
      </c>
      <c r="DC102" s="934"/>
      <c r="DD102" s="934"/>
      <c r="DE102" s="934"/>
      <c r="DF102" s="977"/>
      <c r="DG102" s="976" t="s">
        <v>581</v>
      </c>
      <c r="DH102" s="934"/>
      <c r="DI102" s="934"/>
      <c r="DJ102" s="934"/>
      <c r="DK102" s="977"/>
      <c r="DL102" s="976" t="s">
        <v>581</v>
      </c>
      <c r="DM102" s="934"/>
      <c r="DN102" s="934"/>
      <c r="DO102" s="934"/>
      <c r="DP102" s="977"/>
      <c r="DQ102" s="976" t="s">
        <v>581</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308</v>
      </c>
      <c r="AG109" s="979"/>
      <c r="AH109" s="979"/>
      <c r="AI109" s="979"/>
      <c r="AJ109" s="980"/>
      <c r="AK109" s="978" t="s">
        <v>307</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308</v>
      </c>
      <c r="BW109" s="979"/>
      <c r="BX109" s="979"/>
      <c r="BY109" s="979"/>
      <c r="BZ109" s="980"/>
      <c r="CA109" s="978" t="s">
        <v>307</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308</v>
      </c>
      <c r="DM109" s="979"/>
      <c r="DN109" s="979"/>
      <c r="DO109" s="979"/>
      <c r="DP109" s="980"/>
      <c r="DQ109" s="978" t="s">
        <v>307</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1771386</v>
      </c>
      <c r="AB110" s="986"/>
      <c r="AC110" s="986"/>
      <c r="AD110" s="986"/>
      <c r="AE110" s="987"/>
      <c r="AF110" s="988">
        <v>1789494</v>
      </c>
      <c r="AG110" s="986"/>
      <c r="AH110" s="986"/>
      <c r="AI110" s="986"/>
      <c r="AJ110" s="987"/>
      <c r="AK110" s="988">
        <v>1807145</v>
      </c>
      <c r="AL110" s="986"/>
      <c r="AM110" s="986"/>
      <c r="AN110" s="986"/>
      <c r="AO110" s="987"/>
      <c r="AP110" s="989">
        <v>17.399999999999999</v>
      </c>
      <c r="AQ110" s="990"/>
      <c r="AR110" s="990"/>
      <c r="AS110" s="990"/>
      <c r="AT110" s="991"/>
      <c r="AU110" s="992" t="s">
        <v>73</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17409645</v>
      </c>
      <c r="BR110" s="1021"/>
      <c r="BS110" s="1021"/>
      <c r="BT110" s="1021"/>
      <c r="BU110" s="1021"/>
      <c r="BV110" s="1021">
        <v>17807626</v>
      </c>
      <c r="BW110" s="1021"/>
      <c r="BX110" s="1021"/>
      <c r="BY110" s="1021"/>
      <c r="BZ110" s="1021"/>
      <c r="CA110" s="1021">
        <v>18264767</v>
      </c>
      <c r="CB110" s="1021"/>
      <c r="CC110" s="1021"/>
      <c r="CD110" s="1021"/>
      <c r="CE110" s="1021"/>
      <c r="CF110" s="1035">
        <v>175.7</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140</v>
      </c>
      <c r="DH110" s="1021"/>
      <c r="DI110" s="1021"/>
      <c r="DJ110" s="1021"/>
      <c r="DK110" s="1021"/>
      <c r="DL110" s="1021" t="s">
        <v>140</v>
      </c>
      <c r="DM110" s="1021"/>
      <c r="DN110" s="1021"/>
      <c r="DO110" s="1021"/>
      <c r="DP110" s="1021"/>
      <c r="DQ110" s="1021" t="s">
        <v>140</v>
      </c>
      <c r="DR110" s="1021"/>
      <c r="DS110" s="1021"/>
      <c r="DT110" s="1021"/>
      <c r="DU110" s="1021"/>
      <c r="DV110" s="1022" t="s">
        <v>140</v>
      </c>
      <c r="DW110" s="1022"/>
      <c r="DX110" s="1022"/>
      <c r="DY110" s="1022"/>
      <c r="DZ110" s="1023"/>
    </row>
    <row r="111" spans="1:131" s="247" customFormat="1" ht="26.25" customHeight="1" x14ac:dyDescent="0.15">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140</v>
      </c>
      <c r="AB111" s="1028"/>
      <c r="AC111" s="1028"/>
      <c r="AD111" s="1028"/>
      <c r="AE111" s="1029"/>
      <c r="AF111" s="1030" t="s">
        <v>140</v>
      </c>
      <c r="AG111" s="1028"/>
      <c r="AH111" s="1028"/>
      <c r="AI111" s="1028"/>
      <c r="AJ111" s="1029"/>
      <c r="AK111" s="1030" t="s">
        <v>140</v>
      </c>
      <c r="AL111" s="1028"/>
      <c r="AM111" s="1028"/>
      <c r="AN111" s="1028"/>
      <c r="AO111" s="1029"/>
      <c r="AP111" s="1031" t="s">
        <v>140</v>
      </c>
      <c r="AQ111" s="1032"/>
      <c r="AR111" s="1032"/>
      <c r="AS111" s="1032"/>
      <c r="AT111" s="1033"/>
      <c r="AU111" s="994"/>
      <c r="AV111" s="995"/>
      <c r="AW111" s="995"/>
      <c r="AX111" s="995"/>
      <c r="AY111" s="995"/>
      <c r="AZ111" s="1043" t="s">
        <v>435</v>
      </c>
      <c r="BA111" s="1044"/>
      <c r="BB111" s="1044"/>
      <c r="BC111" s="1044"/>
      <c r="BD111" s="1044"/>
      <c r="BE111" s="1044"/>
      <c r="BF111" s="1044"/>
      <c r="BG111" s="1044"/>
      <c r="BH111" s="1044"/>
      <c r="BI111" s="1044"/>
      <c r="BJ111" s="1044"/>
      <c r="BK111" s="1044"/>
      <c r="BL111" s="1044"/>
      <c r="BM111" s="1044"/>
      <c r="BN111" s="1044"/>
      <c r="BO111" s="1044"/>
      <c r="BP111" s="1045"/>
      <c r="BQ111" s="1013">
        <v>82876</v>
      </c>
      <c r="BR111" s="1014"/>
      <c r="BS111" s="1014"/>
      <c r="BT111" s="1014"/>
      <c r="BU111" s="1014"/>
      <c r="BV111" s="1014">
        <v>101118</v>
      </c>
      <c r="BW111" s="1014"/>
      <c r="BX111" s="1014"/>
      <c r="BY111" s="1014"/>
      <c r="BZ111" s="1014"/>
      <c r="CA111" s="1014">
        <v>96636</v>
      </c>
      <c r="CB111" s="1014"/>
      <c r="CC111" s="1014"/>
      <c r="CD111" s="1014"/>
      <c r="CE111" s="1014"/>
      <c r="CF111" s="1008">
        <v>0.9</v>
      </c>
      <c r="CG111" s="1009"/>
      <c r="CH111" s="1009"/>
      <c r="CI111" s="1009"/>
      <c r="CJ111" s="1009"/>
      <c r="CK111" s="1039"/>
      <c r="CL111" s="1040"/>
      <c r="CM111" s="1010" t="s">
        <v>436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140</v>
      </c>
      <c r="DH111" s="1014"/>
      <c r="DI111" s="1014"/>
      <c r="DJ111" s="1014"/>
      <c r="DK111" s="1014"/>
      <c r="DL111" s="1014" t="s">
        <v>140</v>
      </c>
      <c r="DM111" s="1014"/>
      <c r="DN111" s="1014"/>
      <c r="DO111" s="1014"/>
      <c r="DP111" s="1014"/>
      <c r="DQ111" s="1014" t="s">
        <v>140</v>
      </c>
      <c r="DR111" s="1014"/>
      <c r="DS111" s="1014"/>
      <c r="DT111" s="1014"/>
      <c r="DU111" s="1014"/>
      <c r="DV111" s="1015" t="s">
        <v>140</v>
      </c>
      <c r="DW111" s="1015"/>
      <c r="DX111" s="1015"/>
      <c r="DY111" s="1015"/>
      <c r="DZ111" s="1016"/>
    </row>
    <row r="112" spans="1:131" s="247" customFormat="1" ht="26.25" customHeight="1" x14ac:dyDescent="0.15">
      <c r="A112" s="1046" t="s">
        <v>437</v>
      </c>
      <c r="B112" s="1047"/>
      <c r="C112" s="1044" t="s">
        <v>438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140</v>
      </c>
      <c r="AB112" s="1053"/>
      <c r="AC112" s="1053"/>
      <c r="AD112" s="1053"/>
      <c r="AE112" s="1054"/>
      <c r="AF112" s="1055" t="s">
        <v>140</v>
      </c>
      <c r="AG112" s="1053"/>
      <c r="AH112" s="1053"/>
      <c r="AI112" s="1053"/>
      <c r="AJ112" s="1054"/>
      <c r="AK112" s="1055" t="s">
        <v>140</v>
      </c>
      <c r="AL112" s="1053"/>
      <c r="AM112" s="1053"/>
      <c r="AN112" s="1053"/>
      <c r="AO112" s="1054"/>
      <c r="AP112" s="1056" t="s">
        <v>140</v>
      </c>
      <c r="AQ112" s="1057"/>
      <c r="AR112" s="1057"/>
      <c r="AS112" s="1057"/>
      <c r="AT112" s="1058"/>
      <c r="AU112" s="994"/>
      <c r="AV112" s="995"/>
      <c r="AW112" s="995"/>
      <c r="AX112" s="995"/>
      <c r="AY112" s="995"/>
      <c r="AZ112" s="1043" t="s">
        <v>439</v>
      </c>
      <c r="BA112" s="1044"/>
      <c r="BB112" s="1044"/>
      <c r="BC112" s="1044"/>
      <c r="BD112" s="1044"/>
      <c r="BE112" s="1044"/>
      <c r="BF112" s="1044"/>
      <c r="BG112" s="1044"/>
      <c r="BH112" s="1044"/>
      <c r="BI112" s="1044"/>
      <c r="BJ112" s="1044"/>
      <c r="BK112" s="1044"/>
      <c r="BL112" s="1044"/>
      <c r="BM112" s="1044"/>
      <c r="BN112" s="1044"/>
      <c r="BO112" s="1044"/>
      <c r="BP112" s="1045"/>
      <c r="BQ112" s="1013">
        <v>13183387</v>
      </c>
      <c r="BR112" s="1014"/>
      <c r="BS112" s="1014"/>
      <c r="BT112" s="1014"/>
      <c r="BU112" s="1014"/>
      <c r="BV112" s="1014">
        <v>12495628</v>
      </c>
      <c r="BW112" s="1014"/>
      <c r="BX112" s="1014"/>
      <c r="BY112" s="1014"/>
      <c r="BZ112" s="1014"/>
      <c r="CA112" s="1014">
        <v>12696836</v>
      </c>
      <c r="CB112" s="1014"/>
      <c r="CC112" s="1014"/>
      <c r="CD112" s="1014"/>
      <c r="CE112" s="1014"/>
      <c r="CF112" s="1008">
        <v>122.1</v>
      </c>
      <c r="CG112" s="1009"/>
      <c r="CH112" s="1009"/>
      <c r="CI112" s="1009"/>
      <c r="CJ112" s="1009"/>
      <c r="CK112" s="1039"/>
      <c r="CL112" s="1040"/>
      <c r="CM112" s="1010" t="s">
        <v>440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140</v>
      </c>
      <c r="DH112" s="1014"/>
      <c r="DI112" s="1014"/>
      <c r="DJ112" s="1014"/>
      <c r="DK112" s="1014"/>
      <c r="DL112" s="1014" t="s">
        <v>140</v>
      </c>
      <c r="DM112" s="1014"/>
      <c r="DN112" s="1014"/>
      <c r="DO112" s="1014"/>
      <c r="DP112" s="1014"/>
      <c r="DQ112" s="1014" t="s">
        <v>140</v>
      </c>
      <c r="DR112" s="1014"/>
      <c r="DS112" s="1014"/>
      <c r="DT112" s="1014"/>
      <c r="DU112" s="1014"/>
      <c r="DV112" s="1015" t="s">
        <v>140</v>
      </c>
      <c r="DW112" s="1015"/>
      <c r="DX112" s="1015"/>
      <c r="DY112" s="1015"/>
      <c r="DZ112" s="1016"/>
    </row>
    <row r="113" spans="1:130" s="247" customFormat="1" ht="26.25" customHeight="1" x14ac:dyDescent="0.15">
      <c r="A113" s="1048"/>
      <c r="B113" s="1049"/>
      <c r="C113" s="1044" t="s">
        <v>441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739067</v>
      </c>
      <c r="AB113" s="1028"/>
      <c r="AC113" s="1028"/>
      <c r="AD113" s="1028"/>
      <c r="AE113" s="1029"/>
      <c r="AF113" s="1030">
        <v>793549</v>
      </c>
      <c r="AG113" s="1028"/>
      <c r="AH113" s="1028"/>
      <c r="AI113" s="1028"/>
      <c r="AJ113" s="1029"/>
      <c r="AK113" s="1030">
        <v>830964</v>
      </c>
      <c r="AL113" s="1028"/>
      <c r="AM113" s="1028"/>
      <c r="AN113" s="1028"/>
      <c r="AO113" s="1029"/>
      <c r="AP113" s="1031">
        <v>8</v>
      </c>
      <c r="AQ113" s="1032"/>
      <c r="AR113" s="1032"/>
      <c r="AS113" s="1032"/>
      <c r="AT113" s="1033"/>
      <c r="AU113" s="994"/>
      <c r="AV113" s="995"/>
      <c r="AW113" s="995"/>
      <c r="AX113" s="995"/>
      <c r="AY113" s="995"/>
      <c r="AZ113" s="1043" t="s">
        <v>442</v>
      </c>
      <c r="BA113" s="1044"/>
      <c r="BB113" s="1044"/>
      <c r="BC113" s="1044"/>
      <c r="BD113" s="1044"/>
      <c r="BE113" s="1044"/>
      <c r="BF113" s="1044"/>
      <c r="BG113" s="1044"/>
      <c r="BH113" s="1044"/>
      <c r="BI113" s="1044"/>
      <c r="BJ113" s="1044"/>
      <c r="BK113" s="1044"/>
      <c r="BL113" s="1044"/>
      <c r="BM113" s="1044"/>
      <c r="BN113" s="1044"/>
      <c r="BO113" s="1044"/>
      <c r="BP113" s="1045"/>
      <c r="BQ113" s="1013" t="s">
        <v>140</v>
      </c>
      <c r="BR113" s="1014"/>
      <c r="BS113" s="1014"/>
      <c r="BT113" s="1014"/>
      <c r="BU113" s="1014"/>
      <c r="BV113" s="1014" t="s">
        <v>140</v>
      </c>
      <c r="BW113" s="1014"/>
      <c r="BX113" s="1014"/>
      <c r="BY113" s="1014"/>
      <c r="BZ113" s="1014"/>
      <c r="CA113" s="1014" t="s">
        <v>140</v>
      </c>
      <c r="CB113" s="1014"/>
      <c r="CC113" s="1014"/>
      <c r="CD113" s="1014"/>
      <c r="CE113" s="1014"/>
      <c r="CF113" s="1008" t="s">
        <v>140</v>
      </c>
      <c r="CG113" s="1009"/>
      <c r="CH113" s="1009"/>
      <c r="CI113" s="1009"/>
      <c r="CJ113" s="1009"/>
      <c r="CK113" s="1039"/>
      <c r="CL113" s="1040"/>
      <c r="CM113" s="1010" t="s">
        <v>443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140</v>
      </c>
      <c r="DH113" s="1053"/>
      <c r="DI113" s="1053"/>
      <c r="DJ113" s="1053"/>
      <c r="DK113" s="1054"/>
      <c r="DL113" s="1055" t="s">
        <v>140</v>
      </c>
      <c r="DM113" s="1053"/>
      <c r="DN113" s="1053"/>
      <c r="DO113" s="1053"/>
      <c r="DP113" s="1054"/>
      <c r="DQ113" s="1055" t="s">
        <v>140</v>
      </c>
      <c r="DR113" s="1053"/>
      <c r="DS113" s="1053"/>
      <c r="DT113" s="1053"/>
      <c r="DU113" s="1054"/>
      <c r="DV113" s="1056" t="s">
        <v>140</v>
      </c>
      <c r="DW113" s="1057"/>
      <c r="DX113" s="1057"/>
      <c r="DY113" s="1057"/>
      <c r="DZ113" s="1058"/>
    </row>
    <row r="114" spans="1:130" s="247" customFormat="1" ht="26.25" customHeight="1" x14ac:dyDescent="0.15">
      <c r="A114" s="1048"/>
      <c r="B114" s="1049"/>
      <c r="C114" s="1044" t="s">
        <v>444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140</v>
      </c>
      <c r="AB114" s="1053"/>
      <c r="AC114" s="1053"/>
      <c r="AD114" s="1053"/>
      <c r="AE114" s="1054"/>
      <c r="AF114" s="1055" t="s">
        <v>140</v>
      </c>
      <c r="AG114" s="1053"/>
      <c r="AH114" s="1053"/>
      <c r="AI114" s="1053"/>
      <c r="AJ114" s="1054"/>
      <c r="AK114" s="1055" t="s">
        <v>140</v>
      </c>
      <c r="AL114" s="1053"/>
      <c r="AM114" s="1053"/>
      <c r="AN114" s="1053"/>
      <c r="AO114" s="1054"/>
      <c r="AP114" s="1056" t="s">
        <v>140</v>
      </c>
      <c r="AQ114" s="1057"/>
      <c r="AR114" s="1057"/>
      <c r="AS114" s="1057"/>
      <c r="AT114" s="1058"/>
      <c r="AU114" s="994"/>
      <c r="AV114" s="995"/>
      <c r="AW114" s="995"/>
      <c r="AX114" s="995"/>
      <c r="AY114" s="995"/>
      <c r="AZ114" s="1043" t="s">
        <v>445</v>
      </c>
      <c r="BA114" s="1044"/>
      <c r="BB114" s="1044"/>
      <c r="BC114" s="1044"/>
      <c r="BD114" s="1044"/>
      <c r="BE114" s="1044"/>
      <c r="BF114" s="1044"/>
      <c r="BG114" s="1044"/>
      <c r="BH114" s="1044"/>
      <c r="BI114" s="1044"/>
      <c r="BJ114" s="1044"/>
      <c r="BK114" s="1044"/>
      <c r="BL114" s="1044"/>
      <c r="BM114" s="1044"/>
      <c r="BN114" s="1044"/>
      <c r="BO114" s="1044"/>
      <c r="BP114" s="1045"/>
      <c r="BQ114" s="1013">
        <v>3073512</v>
      </c>
      <c r="BR114" s="1014"/>
      <c r="BS114" s="1014"/>
      <c r="BT114" s="1014"/>
      <c r="BU114" s="1014"/>
      <c r="BV114" s="1014">
        <v>2915466</v>
      </c>
      <c r="BW114" s="1014"/>
      <c r="BX114" s="1014"/>
      <c r="BY114" s="1014"/>
      <c r="BZ114" s="1014"/>
      <c r="CA114" s="1014">
        <v>2883449</v>
      </c>
      <c r="CB114" s="1014"/>
      <c r="CC114" s="1014"/>
      <c r="CD114" s="1014"/>
      <c r="CE114" s="1014"/>
      <c r="CF114" s="1008">
        <v>27.7</v>
      </c>
      <c r="CG114" s="1009"/>
      <c r="CH114" s="1009"/>
      <c r="CI114" s="1009"/>
      <c r="CJ114" s="1009"/>
      <c r="CK114" s="1039"/>
      <c r="CL114" s="1040"/>
      <c r="CM114" s="1010" t="s">
        <v>446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140</v>
      </c>
      <c r="DH114" s="1053"/>
      <c r="DI114" s="1053"/>
      <c r="DJ114" s="1053"/>
      <c r="DK114" s="1054"/>
      <c r="DL114" s="1055" t="s">
        <v>140</v>
      </c>
      <c r="DM114" s="1053"/>
      <c r="DN114" s="1053"/>
      <c r="DO114" s="1053"/>
      <c r="DP114" s="1054"/>
      <c r="DQ114" s="1055" t="s">
        <v>140</v>
      </c>
      <c r="DR114" s="1053"/>
      <c r="DS114" s="1053"/>
      <c r="DT114" s="1053"/>
      <c r="DU114" s="1054"/>
      <c r="DV114" s="1056" t="s">
        <v>140</v>
      </c>
      <c r="DW114" s="1057"/>
      <c r="DX114" s="1057"/>
      <c r="DY114" s="1057"/>
      <c r="DZ114" s="1058"/>
    </row>
    <row r="115" spans="1:130" s="247" customFormat="1" ht="26.25" customHeight="1" x14ac:dyDescent="0.15">
      <c r="A115" s="1048"/>
      <c r="B115" s="1049"/>
      <c r="C115" s="1044" t="s">
        <v>447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140</v>
      </c>
      <c r="AB115" s="1028"/>
      <c r="AC115" s="1028"/>
      <c r="AD115" s="1028"/>
      <c r="AE115" s="1029"/>
      <c r="AF115" s="1030" t="s">
        <v>140</v>
      </c>
      <c r="AG115" s="1028"/>
      <c r="AH115" s="1028"/>
      <c r="AI115" s="1028"/>
      <c r="AJ115" s="1029"/>
      <c r="AK115" s="1030" t="s">
        <v>140</v>
      </c>
      <c r="AL115" s="1028"/>
      <c r="AM115" s="1028"/>
      <c r="AN115" s="1028"/>
      <c r="AO115" s="1029"/>
      <c r="AP115" s="1031" t="s">
        <v>140</v>
      </c>
      <c r="AQ115" s="1032"/>
      <c r="AR115" s="1032"/>
      <c r="AS115" s="1032"/>
      <c r="AT115" s="1033"/>
      <c r="AU115" s="994"/>
      <c r="AV115" s="995"/>
      <c r="AW115" s="995"/>
      <c r="AX115" s="995"/>
      <c r="AY115" s="995"/>
      <c r="AZ115" s="1043" t="s">
        <v>448</v>
      </c>
      <c r="BA115" s="1044"/>
      <c r="BB115" s="1044"/>
      <c r="BC115" s="1044"/>
      <c r="BD115" s="1044"/>
      <c r="BE115" s="1044"/>
      <c r="BF115" s="1044"/>
      <c r="BG115" s="1044"/>
      <c r="BH115" s="1044"/>
      <c r="BI115" s="1044"/>
      <c r="BJ115" s="1044"/>
      <c r="BK115" s="1044"/>
      <c r="BL115" s="1044"/>
      <c r="BM115" s="1044"/>
      <c r="BN115" s="1044"/>
      <c r="BO115" s="1044"/>
      <c r="BP115" s="1045"/>
      <c r="BQ115" s="1013" t="s">
        <v>140</v>
      </c>
      <c r="BR115" s="1014"/>
      <c r="BS115" s="1014"/>
      <c r="BT115" s="1014"/>
      <c r="BU115" s="1014"/>
      <c r="BV115" s="1014" t="s">
        <v>140</v>
      </c>
      <c r="BW115" s="1014"/>
      <c r="BX115" s="1014"/>
      <c r="BY115" s="1014"/>
      <c r="BZ115" s="1014"/>
      <c r="CA115" s="1014">
        <v>3296</v>
      </c>
      <c r="CB115" s="1014"/>
      <c r="CC115" s="1014"/>
      <c r="CD115" s="1014"/>
      <c r="CE115" s="1014"/>
      <c r="CF115" s="1008">
        <v>0</v>
      </c>
      <c r="CG115" s="1009"/>
      <c r="CH115" s="1009"/>
      <c r="CI115" s="1009"/>
      <c r="CJ115" s="1009"/>
      <c r="CK115" s="1039"/>
      <c r="CL115" s="1040"/>
      <c r="CM115" s="1043" t="s">
        <v>449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82876</v>
      </c>
      <c r="DH115" s="1053"/>
      <c r="DI115" s="1053"/>
      <c r="DJ115" s="1053"/>
      <c r="DK115" s="1054"/>
      <c r="DL115" s="1055">
        <v>101118</v>
      </c>
      <c r="DM115" s="1053"/>
      <c r="DN115" s="1053"/>
      <c r="DO115" s="1053"/>
      <c r="DP115" s="1054"/>
      <c r="DQ115" s="1055">
        <v>96636</v>
      </c>
      <c r="DR115" s="1053"/>
      <c r="DS115" s="1053"/>
      <c r="DT115" s="1053"/>
      <c r="DU115" s="1054"/>
      <c r="DV115" s="1056">
        <v>0.9</v>
      </c>
      <c r="DW115" s="1057"/>
      <c r="DX115" s="1057"/>
      <c r="DY115" s="1057"/>
      <c r="DZ115" s="1058"/>
    </row>
    <row r="116" spans="1:130" s="247" customFormat="1" ht="26.25" customHeight="1" x14ac:dyDescent="0.15">
      <c r="A116" s="1050"/>
      <c r="B116" s="1051"/>
      <c r="C116" s="1059" t="s">
        <v>450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140</v>
      </c>
      <c r="AB116" s="1053"/>
      <c r="AC116" s="1053"/>
      <c r="AD116" s="1053"/>
      <c r="AE116" s="1054"/>
      <c r="AF116" s="1055" t="s">
        <v>140</v>
      </c>
      <c r="AG116" s="1053"/>
      <c r="AH116" s="1053"/>
      <c r="AI116" s="1053"/>
      <c r="AJ116" s="1054"/>
      <c r="AK116" s="1055" t="s">
        <v>140</v>
      </c>
      <c r="AL116" s="1053"/>
      <c r="AM116" s="1053"/>
      <c r="AN116" s="1053"/>
      <c r="AO116" s="1054"/>
      <c r="AP116" s="1056" t="s">
        <v>140</v>
      </c>
      <c r="AQ116" s="1057"/>
      <c r="AR116" s="1057"/>
      <c r="AS116" s="1057"/>
      <c r="AT116" s="1058"/>
      <c r="AU116" s="994"/>
      <c r="AV116" s="995"/>
      <c r="AW116" s="995"/>
      <c r="AX116" s="995"/>
      <c r="AY116" s="995"/>
      <c r="AZ116" s="1061" t="s">
        <v>451</v>
      </c>
      <c r="BA116" s="1062"/>
      <c r="BB116" s="1062"/>
      <c r="BC116" s="1062"/>
      <c r="BD116" s="1062"/>
      <c r="BE116" s="1062"/>
      <c r="BF116" s="1062"/>
      <c r="BG116" s="1062"/>
      <c r="BH116" s="1062"/>
      <c r="BI116" s="1062"/>
      <c r="BJ116" s="1062"/>
      <c r="BK116" s="1062"/>
      <c r="BL116" s="1062"/>
      <c r="BM116" s="1062"/>
      <c r="BN116" s="1062"/>
      <c r="BO116" s="1062"/>
      <c r="BP116" s="1063"/>
      <c r="BQ116" s="1013" t="s">
        <v>140</v>
      </c>
      <c r="BR116" s="1014"/>
      <c r="BS116" s="1014"/>
      <c r="BT116" s="1014"/>
      <c r="BU116" s="1014"/>
      <c r="BV116" s="1014" t="s">
        <v>140</v>
      </c>
      <c r="BW116" s="1014"/>
      <c r="BX116" s="1014"/>
      <c r="BY116" s="1014"/>
      <c r="BZ116" s="1014"/>
      <c r="CA116" s="1014" t="s">
        <v>140</v>
      </c>
      <c r="CB116" s="1014"/>
      <c r="CC116" s="1014"/>
      <c r="CD116" s="1014"/>
      <c r="CE116" s="1014"/>
      <c r="CF116" s="1008" t="s">
        <v>140</v>
      </c>
      <c r="CG116" s="1009"/>
      <c r="CH116" s="1009"/>
      <c r="CI116" s="1009"/>
      <c r="CJ116" s="1009"/>
      <c r="CK116" s="1039"/>
      <c r="CL116" s="1040"/>
      <c r="CM116" s="1010" t="s">
        <v>452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140</v>
      </c>
      <c r="DH116" s="1053"/>
      <c r="DI116" s="1053"/>
      <c r="DJ116" s="1053"/>
      <c r="DK116" s="1054"/>
      <c r="DL116" s="1055" t="s">
        <v>140</v>
      </c>
      <c r="DM116" s="1053"/>
      <c r="DN116" s="1053"/>
      <c r="DO116" s="1053"/>
      <c r="DP116" s="1054"/>
      <c r="DQ116" s="1055" t="s">
        <v>140</v>
      </c>
      <c r="DR116" s="1053"/>
      <c r="DS116" s="1053"/>
      <c r="DT116" s="1053"/>
      <c r="DU116" s="1054"/>
      <c r="DV116" s="1056" t="s">
        <v>140</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453</v>
      </c>
      <c r="Z117" s="980"/>
      <c r="AA117" s="1070">
        <v>2510453</v>
      </c>
      <c r="AB117" s="1071"/>
      <c r="AC117" s="1071"/>
      <c r="AD117" s="1071"/>
      <c r="AE117" s="1072"/>
      <c r="AF117" s="1073">
        <v>2583043</v>
      </c>
      <c r="AG117" s="1071"/>
      <c r="AH117" s="1071"/>
      <c r="AI117" s="1071"/>
      <c r="AJ117" s="1072"/>
      <c r="AK117" s="1073">
        <v>2638109</v>
      </c>
      <c r="AL117" s="1071"/>
      <c r="AM117" s="1071"/>
      <c r="AN117" s="1071"/>
      <c r="AO117" s="1072"/>
      <c r="AP117" s="1074"/>
      <c r="AQ117" s="1075"/>
      <c r="AR117" s="1075"/>
      <c r="AS117" s="1075"/>
      <c r="AT117" s="1076"/>
      <c r="AU117" s="994"/>
      <c r="AV117" s="995"/>
      <c r="AW117" s="995"/>
      <c r="AX117" s="995"/>
      <c r="AY117" s="995"/>
      <c r="AZ117" s="1061" t="s">
        <v>454</v>
      </c>
      <c r="BA117" s="1062"/>
      <c r="BB117" s="1062"/>
      <c r="BC117" s="1062"/>
      <c r="BD117" s="1062"/>
      <c r="BE117" s="1062"/>
      <c r="BF117" s="1062"/>
      <c r="BG117" s="1062"/>
      <c r="BH117" s="1062"/>
      <c r="BI117" s="1062"/>
      <c r="BJ117" s="1062"/>
      <c r="BK117" s="1062"/>
      <c r="BL117" s="1062"/>
      <c r="BM117" s="1062"/>
      <c r="BN117" s="1062"/>
      <c r="BO117" s="1062"/>
      <c r="BP117" s="1063"/>
      <c r="BQ117" s="1013" t="s">
        <v>140</v>
      </c>
      <c r="BR117" s="1014"/>
      <c r="BS117" s="1014"/>
      <c r="BT117" s="1014"/>
      <c r="BU117" s="1014"/>
      <c r="BV117" s="1014" t="s">
        <v>140</v>
      </c>
      <c r="BW117" s="1014"/>
      <c r="BX117" s="1014"/>
      <c r="BY117" s="1014"/>
      <c r="BZ117" s="1014"/>
      <c r="CA117" s="1014" t="s">
        <v>140</v>
      </c>
      <c r="CB117" s="1014"/>
      <c r="CC117" s="1014"/>
      <c r="CD117" s="1014"/>
      <c r="CE117" s="1014"/>
      <c r="CF117" s="1008" t="s">
        <v>140</v>
      </c>
      <c r="CG117" s="1009"/>
      <c r="CH117" s="1009"/>
      <c r="CI117" s="1009"/>
      <c r="CJ117" s="1009"/>
      <c r="CK117" s="1039"/>
      <c r="CL117" s="1040"/>
      <c r="CM117" s="1010" t="s">
        <v>455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140</v>
      </c>
      <c r="DH117" s="1053"/>
      <c r="DI117" s="1053"/>
      <c r="DJ117" s="1053"/>
      <c r="DK117" s="1054"/>
      <c r="DL117" s="1055" t="s">
        <v>140</v>
      </c>
      <c r="DM117" s="1053"/>
      <c r="DN117" s="1053"/>
      <c r="DO117" s="1053"/>
      <c r="DP117" s="1054"/>
      <c r="DQ117" s="1055" t="s">
        <v>140</v>
      </c>
      <c r="DR117" s="1053"/>
      <c r="DS117" s="1053"/>
      <c r="DT117" s="1053"/>
      <c r="DU117" s="1054"/>
      <c r="DV117" s="1056" t="s">
        <v>140</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308</v>
      </c>
      <c r="AG118" s="979"/>
      <c r="AH118" s="979"/>
      <c r="AI118" s="979"/>
      <c r="AJ118" s="980"/>
      <c r="AK118" s="978" t="s">
        <v>307</v>
      </c>
      <c r="AL118" s="979"/>
      <c r="AM118" s="979"/>
      <c r="AN118" s="979"/>
      <c r="AO118" s="980"/>
      <c r="AP118" s="1065" t="s">
        <v>428</v>
      </c>
      <c r="AQ118" s="1066"/>
      <c r="AR118" s="1066"/>
      <c r="AS118" s="1066"/>
      <c r="AT118" s="1067"/>
      <c r="AU118" s="994"/>
      <c r="AV118" s="995"/>
      <c r="AW118" s="995"/>
      <c r="AX118" s="995"/>
      <c r="AY118" s="995"/>
      <c r="AZ118" s="1068" t="s">
        <v>456</v>
      </c>
      <c r="BA118" s="1059"/>
      <c r="BB118" s="1059"/>
      <c r="BC118" s="1059"/>
      <c r="BD118" s="1059"/>
      <c r="BE118" s="1059"/>
      <c r="BF118" s="1059"/>
      <c r="BG118" s="1059"/>
      <c r="BH118" s="1059"/>
      <c r="BI118" s="1059"/>
      <c r="BJ118" s="1059"/>
      <c r="BK118" s="1059"/>
      <c r="BL118" s="1059"/>
      <c r="BM118" s="1059"/>
      <c r="BN118" s="1059"/>
      <c r="BO118" s="1059"/>
      <c r="BP118" s="1060"/>
      <c r="BQ118" s="1091" t="s">
        <v>140</v>
      </c>
      <c r="BR118" s="1092"/>
      <c r="BS118" s="1092"/>
      <c r="BT118" s="1092"/>
      <c r="BU118" s="1092"/>
      <c r="BV118" s="1092" t="s">
        <v>140</v>
      </c>
      <c r="BW118" s="1092"/>
      <c r="BX118" s="1092"/>
      <c r="BY118" s="1092"/>
      <c r="BZ118" s="1092"/>
      <c r="CA118" s="1092" t="s">
        <v>140</v>
      </c>
      <c r="CB118" s="1092"/>
      <c r="CC118" s="1092"/>
      <c r="CD118" s="1092"/>
      <c r="CE118" s="1092"/>
      <c r="CF118" s="1008" t="s">
        <v>140</v>
      </c>
      <c r="CG118" s="1009"/>
      <c r="CH118" s="1009"/>
      <c r="CI118" s="1009"/>
      <c r="CJ118" s="1009"/>
      <c r="CK118" s="1039"/>
      <c r="CL118" s="1040"/>
      <c r="CM118" s="1010" t="s">
        <v>457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140</v>
      </c>
      <c r="DH118" s="1053"/>
      <c r="DI118" s="1053"/>
      <c r="DJ118" s="1053"/>
      <c r="DK118" s="1054"/>
      <c r="DL118" s="1055" t="s">
        <v>140</v>
      </c>
      <c r="DM118" s="1053"/>
      <c r="DN118" s="1053"/>
      <c r="DO118" s="1053"/>
      <c r="DP118" s="1054"/>
      <c r="DQ118" s="1055" t="s">
        <v>140</v>
      </c>
      <c r="DR118" s="1053"/>
      <c r="DS118" s="1053"/>
      <c r="DT118" s="1053"/>
      <c r="DU118" s="1054"/>
      <c r="DV118" s="1056" t="s">
        <v>140</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140</v>
      </c>
      <c r="AB119" s="986"/>
      <c r="AC119" s="986"/>
      <c r="AD119" s="986"/>
      <c r="AE119" s="987"/>
      <c r="AF119" s="988" t="s">
        <v>140</v>
      </c>
      <c r="AG119" s="986"/>
      <c r="AH119" s="986"/>
      <c r="AI119" s="986"/>
      <c r="AJ119" s="987"/>
      <c r="AK119" s="988" t="s">
        <v>140</v>
      </c>
      <c r="AL119" s="986"/>
      <c r="AM119" s="986"/>
      <c r="AN119" s="986"/>
      <c r="AO119" s="987"/>
      <c r="AP119" s="989" t="s">
        <v>140</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458</v>
      </c>
      <c r="BP119" s="1100"/>
      <c r="BQ119" s="1091">
        <v>33749420</v>
      </c>
      <c r="BR119" s="1092"/>
      <c r="BS119" s="1092"/>
      <c r="BT119" s="1092"/>
      <c r="BU119" s="1092"/>
      <c r="BV119" s="1092">
        <v>33319838</v>
      </c>
      <c r="BW119" s="1092"/>
      <c r="BX119" s="1092"/>
      <c r="BY119" s="1092"/>
      <c r="BZ119" s="1092"/>
      <c r="CA119" s="1092">
        <v>33944984</v>
      </c>
      <c r="CB119" s="1092"/>
      <c r="CC119" s="1092"/>
      <c r="CD119" s="1092"/>
      <c r="CE119" s="1092"/>
      <c r="CF119" s="1093"/>
      <c r="CG119" s="1094"/>
      <c r="CH119" s="1094"/>
      <c r="CI119" s="1094"/>
      <c r="CJ119" s="1095"/>
      <c r="CK119" s="1041"/>
      <c r="CL119" s="1042"/>
      <c r="CM119" s="1096" t="s">
        <v>459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140</v>
      </c>
      <c r="DH119" s="1078"/>
      <c r="DI119" s="1078"/>
      <c r="DJ119" s="1078"/>
      <c r="DK119" s="1079"/>
      <c r="DL119" s="1077" t="s">
        <v>140</v>
      </c>
      <c r="DM119" s="1078"/>
      <c r="DN119" s="1078"/>
      <c r="DO119" s="1078"/>
      <c r="DP119" s="1079"/>
      <c r="DQ119" s="1077" t="s">
        <v>140</v>
      </c>
      <c r="DR119" s="1078"/>
      <c r="DS119" s="1078"/>
      <c r="DT119" s="1078"/>
      <c r="DU119" s="1079"/>
      <c r="DV119" s="1080" t="s">
        <v>140</v>
      </c>
      <c r="DW119" s="1081"/>
      <c r="DX119" s="1081"/>
      <c r="DY119" s="1081"/>
      <c r="DZ119" s="1082"/>
    </row>
    <row r="120" spans="1:130" s="247" customFormat="1" ht="26.25" customHeight="1" x14ac:dyDescent="0.15">
      <c r="A120" s="1153"/>
      <c r="B120" s="1040"/>
      <c r="C120" s="1010" t="s">
        <v>436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140</v>
      </c>
      <c r="AB120" s="1053"/>
      <c r="AC120" s="1053"/>
      <c r="AD120" s="1053"/>
      <c r="AE120" s="1054"/>
      <c r="AF120" s="1055" t="s">
        <v>140</v>
      </c>
      <c r="AG120" s="1053"/>
      <c r="AH120" s="1053"/>
      <c r="AI120" s="1053"/>
      <c r="AJ120" s="1054"/>
      <c r="AK120" s="1055" t="s">
        <v>140</v>
      </c>
      <c r="AL120" s="1053"/>
      <c r="AM120" s="1053"/>
      <c r="AN120" s="1053"/>
      <c r="AO120" s="1054"/>
      <c r="AP120" s="1056" t="s">
        <v>140</v>
      </c>
      <c r="AQ120" s="1057"/>
      <c r="AR120" s="1057"/>
      <c r="AS120" s="1057"/>
      <c r="AT120" s="1058"/>
      <c r="AU120" s="1083" t="s">
        <v>460</v>
      </c>
      <c r="AV120" s="1084"/>
      <c r="AW120" s="1084"/>
      <c r="AX120" s="1084"/>
      <c r="AY120" s="1085"/>
      <c r="AZ120" s="1034" t="s">
        <v>461</v>
      </c>
      <c r="BA120" s="983"/>
      <c r="BB120" s="983"/>
      <c r="BC120" s="983"/>
      <c r="BD120" s="983"/>
      <c r="BE120" s="983"/>
      <c r="BF120" s="983"/>
      <c r="BG120" s="983"/>
      <c r="BH120" s="983"/>
      <c r="BI120" s="983"/>
      <c r="BJ120" s="983"/>
      <c r="BK120" s="983"/>
      <c r="BL120" s="983"/>
      <c r="BM120" s="983"/>
      <c r="BN120" s="983"/>
      <c r="BO120" s="983"/>
      <c r="BP120" s="984"/>
      <c r="BQ120" s="1020">
        <v>7175901</v>
      </c>
      <c r="BR120" s="1021"/>
      <c r="BS120" s="1021"/>
      <c r="BT120" s="1021"/>
      <c r="BU120" s="1021"/>
      <c r="BV120" s="1021">
        <v>6888061</v>
      </c>
      <c r="BW120" s="1021"/>
      <c r="BX120" s="1021"/>
      <c r="BY120" s="1021"/>
      <c r="BZ120" s="1021"/>
      <c r="CA120" s="1021">
        <v>6945822</v>
      </c>
      <c r="CB120" s="1021"/>
      <c r="CC120" s="1021"/>
      <c r="CD120" s="1021"/>
      <c r="CE120" s="1021"/>
      <c r="CF120" s="1035">
        <v>66.8</v>
      </c>
      <c r="CG120" s="1036"/>
      <c r="CH120" s="1036"/>
      <c r="CI120" s="1036"/>
      <c r="CJ120" s="1036"/>
      <c r="CK120" s="1101" t="s">
        <v>462</v>
      </c>
      <c r="CL120" s="1102"/>
      <c r="CM120" s="1102"/>
      <c r="CN120" s="1102"/>
      <c r="CO120" s="1103"/>
      <c r="CP120" s="1109" t="s">
        <v>409</v>
      </c>
      <c r="CQ120" s="1110"/>
      <c r="CR120" s="1110"/>
      <c r="CS120" s="1110"/>
      <c r="CT120" s="1110"/>
      <c r="CU120" s="1110"/>
      <c r="CV120" s="1110"/>
      <c r="CW120" s="1110"/>
      <c r="CX120" s="1110"/>
      <c r="CY120" s="1110"/>
      <c r="CZ120" s="1110"/>
      <c r="DA120" s="1110"/>
      <c r="DB120" s="1110"/>
      <c r="DC120" s="1110"/>
      <c r="DD120" s="1110"/>
      <c r="DE120" s="1110"/>
      <c r="DF120" s="1111"/>
      <c r="DG120" s="1020">
        <v>8585280</v>
      </c>
      <c r="DH120" s="1021"/>
      <c r="DI120" s="1021"/>
      <c r="DJ120" s="1021"/>
      <c r="DK120" s="1021"/>
      <c r="DL120" s="1021">
        <v>7783121</v>
      </c>
      <c r="DM120" s="1021"/>
      <c r="DN120" s="1021"/>
      <c r="DO120" s="1021"/>
      <c r="DP120" s="1021"/>
      <c r="DQ120" s="1021">
        <v>7920646</v>
      </c>
      <c r="DR120" s="1021"/>
      <c r="DS120" s="1021"/>
      <c r="DT120" s="1021"/>
      <c r="DU120" s="1021"/>
      <c r="DV120" s="1022">
        <v>76.2</v>
      </c>
      <c r="DW120" s="1022"/>
      <c r="DX120" s="1022"/>
      <c r="DY120" s="1022"/>
      <c r="DZ120" s="1023"/>
    </row>
    <row r="121" spans="1:130" s="247" customFormat="1" ht="26.25" customHeight="1" x14ac:dyDescent="0.15">
      <c r="A121" s="1153"/>
      <c r="B121" s="1040"/>
      <c r="C121" s="1061" t="s">
        <v>463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140</v>
      </c>
      <c r="AB121" s="1053"/>
      <c r="AC121" s="1053"/>
      <c r="AD121" s="1053"/>
      <c r="AE121" s="1054"/>
      <c r="AF121" s="1055" t="s">
        <v>140</v>
      </c>
      <c r="AG121" s="1053"/>
      <c r="AH121" s="1053"/>
      <c r="AI121" s="1053"/>
      <c r="AJ121" s="1054"/>
      <c r="AK121" s="1055" t="s">
        <v>140</v>
      </c>
      <c r="AL121" s="1053"/>
      <c r="AM121" s="1053"/>
      <c r="AN121" s="1053"/>
      <c r="AO121" s="1054"/>
      <c r="AP121" s="1056" t="s">
        <v>140</v>
      </c>
      <c r="AQ121" s="1057"/>
      <c r="AR121" s="1057"/>
      <c r="AS121" s="1057"/>
      <c r="AT121" s="1058"/>
      <c r="AU121" s="1086"/>
      <c r="AV121" s="1087"/>
      <c r="AW121" s="1087"/>
      <c r="AX121" s="1087"/>
      <c r="AY121" s="1088"/>
      <c r="AZ121" s="1043" t="s">
        <v>464</v>
      </c>
      <c r="BA121" s="1044"/>
      <c r="BB121" s="1044"/>
      <c r="BC121" s="1044"/>
      <c r="BD121" s="1044"/>
      <c r="BE121" s="1044"/>
      <c r="BF121" s="1044"/>
      <c r="BG121" s="1044"/>
      <c r="BH121" s="1044"/>
      <c r="BI121" s="1044"/>
      <c r="BJ121" s="1044"/>
      <c r="BK121" s="1044"/>
      <c r="BL121" s="1044"/>
      <c r="BM121" s="1044"/>
      <c r="BN121" s="1044"/>
      <c r="BO121" s="1044"/>
      <c r="BP121" s="1045"/>
      <c r="BQ121" s="1013">
        <v>4240242</v>
      </c>
      <c r="BR121" s="1014"/>
      <c r="BS121" s="1014"/>
      <c r="BT121" s="1014"/>
      <c r="BU121" s="1014"/>
      <c r="BV121" s="1014">
        <v>3927841</v>
      </c>
      <c r="BW121" s="1014"/>
      <c r="BX121" s="1014"/>
      <c r="BY121" s="1014"/>
      <c r="BZ121" s="1014"/>
      <c r="CA121" s="1014">
        <v>3830105</v>
      </c>
      <c r="CB121" s="1014"/>
      <c r="CC121" s="1014"/>
      <c r="CD121" s="1014"/>
      <c r="CE121" s="1014"/>
      <c r="CF121" s="1008">
        <v>36.799999999999997</v>
      </c>
      <c r="CG121" s="1009"/>
      <c r="CH121" s="1009"/>
      <c r="CI121" s="1009"/>
      <c r="CJ121" s="1009"/>
      <c r="CK121" s="1104"/>
      <c r="CL121" s="1105"/>
      <c r="CM121" s="1105"/>
      <c r="CN121" s="1105"/>
      <c r="CO121" s="1106"/>
      <c r="CP121" s="1114" t="s">
        <v>465</v>
      </c>
      <c r="CQ121" s="1115"/>
      <c r="CR121" s="1115"/>
      <c r="CS121" s="1115"/>
      <c r="CT121" s="1115"/>
      <c r="CU121" s="1115"/>
      <c r="CV121" s="1115"/>
      <c r="CW121" s="1115"/>
      <c r="CX121" s="1115"/>
      <c r="CY121" s="1115"/>
      <c r="CZ121" s="1115"/>
      <c r="DA121" s="1115"/>
      <c r="DB121" s="1115"/>
      <c r="DC121" s="1115"/>
      <c r="DD121" s="1115"/>
      <c r="DE121" s="1115"/>
      <c r="DF121" s="1116"/>
      <c r="DG121" s="1013">
        <v>4549092</v>
      </c>
      <c r="DH121" s="1014"/>
      <c r="DI121" s="1014"/>
      <c r="DJ121" s="1014"/>
      <c r="DK121" s="1014"/>
      <c r="DL121" s="1014">
        <v>4666577</v>
      </c>
      <c r="DM121" s="1014"/>
      <c r="DN121" s="1014"/>
      <c r="DO121" s="1014"/>
      <c r="DP121" s="1014"/>
      <c r="DQ121" s="1014">
        <v>4743879</v>
      </c>
      <c r="DR121" s="1014"/>
      <c r="DS121" s="1014"/>
      <c r="DT121" s="1014"/>
      <c r="DU121" s="1014"/>
      <c r="DV121" s="1015">
        <v>45.6</v>
      </c>
      <c r="DW121" s="1015"/>
      <c r="DX121" s="1015"/>
      <c r="DY121" s="1015"/>
      <c r="DZ121" s="1016"/>
    </row>
    <row r="122" spans="1:130" s="247" customFormat="1" ht="26.25" customHeight="1" x14ac:dyDescent="0.15">
      <c r="A122" s="1153"/>
      <c r="B122" s="1040"/>
      <c r="C122" s="1010" t="s">
        <v>446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140</v>
      </c>
      <c r="AB122" s="1053"/>
      <c r="AC122" s="1053"/>
      <c r="AD122" s="1053"/>
      <c r="AE122" s="1054"/>
      <c r="AF122" s="1055" t="s">
        <v>140</v>
      </c>
      <c r="AG122" s="1053"/>
      <c r="AH122" s="1053"/>
      <c r="AI122" s="1053"/>
      <c r="AJ122" s="1054"/>
      <c r="AK122" s="1055" t="s">
        <v>140</v>
      </c>
      <c r="AL122" s="1053"/>
      <c r="AM122" s="1053"/>
      <c r="AN122" s="1053"/>
      <c r="AO122" s="1054"/>
      <c r="AP122" s="1056" t="s">
        <v>140</v>
      </c>
      <c r="AQ122" s="1057"/>
      <c r="AR122" s="1057"/>
      <c r="AS122" s="1057"/>
      <c r="AT122" s="1058"/>
      <c r="AU122" s="1086"/>
      <c r="AV122" s="1087"/>
      <c r="AW122" s="1087"/>
      <c r="AX122" s="1087"/>
      <c r="AY122" s="1088"/>
      <c r="AZ122" s="1068" t="s">
        <v>466</v>
      </c>
      <c r="BA122" s="1059"/>
      <c r="BB122" s="1059"/>
      <c r="BC122" s="1059"/>
      <c r="BD122" s="1059"/>
      <c r="BE122" s="1059"/>
      <c r="BF122" s="1059"/>
      <c r="BG122" s="1059"/>
      <c r="BH122" s="1059"/>
      <c r="BI122" s="1059"/>
      <c r="BJ122" s="1059"/>
      <c r="BK122" s="1059"/>
      <c r="BL122" s="1059"/>
      <c r="BM122" s="1059"/>
      <c r="BN122" s="1059"/>
      <c r="BO122" s="1059"/>
      <c r="BP122" s="1060"/>
      <c r="BQ122" s="1091">
        <v>21580817</v>
      </c>
      <c r="BR122" s="1092"/>
      <c r="BS122" s="1092"/>
      <c r="BT122" s="1092"/>
      <c r="BU122" s="1092"/>
      <c r="BV122" s="1092">
        <v>22211572</v>
      </c>
      <c r="BW122" s="1092"/>
      <c r="BX122" s="1092"/>
      <c r="BY122" s="1092"/>
      <c r="BZ122" s="1092"/>
      <c r="CA122" s="1092">
        <v>22455945</v>
      </c>
      <c r="CB122" s="1092"/>
      <c r="CC122" s="1092"/>
      <c r="CD122" s="1092"/>
      <c r="CE122" s="1092"/>
      <c r="CF122" s="1112">
        <v>216</v>
      </c>
      <c r="CG122" s="1113"/>
      <c r="CH122" s="1113"/>
      <c r="CI122" s="1113"/>
      <c r="CJ122" s="1113"/>
      <c r="CK122" s="1104"/>
      <c r="CL122" s="1105"/>
      <c r="CM122" s="1105"/>
      <c r="CN122" s="1105"/>
      <c r="CO122" s="1106"/>
      <c r="CP122" s="1114" t="s">
        <v>407</v>
      </c>
      <c r="CQ122" s="1115"/>
      <c r="CR122" s="1115"/>
      <c r="CS122" s="1115"/>
      <c r="CT122" s="1115"/>
      <c r="CU122" s="1115"/>
      <c r="CV122" s="1115"/>
      <c r="CW122" s="1115"/>
      <c r="CX122" s="1115"/>
      <c r="CY122" s="1115"/>
      <c r="CZ122" s="1115"/>
      <c r="DA122" s="1115"/>
      <c r="DB122" s="1115"/>
      <c r="DC122" s="1115"/>
      <c r="DD122" s="1115"/>
      <c r="DE122" s="1115"/>
      <c r="DF122" s="1116"/>
      <c r="DG122" s="1013">
        <v>49015</v>
      </c>
      <c r="DH122" s="1014"/>
      <c r="DI122" s="1014"/>
      <c r="DJ122" s="1014"/>
      <c r="DK122" s="1014"/>
      <c r="DL122" s="1014">
        <v>45930</v>
      </c>
      <c r="DM122" s="1014"/>
      <c r="DN122" s="1014"/>
      <c r="DO122" s="1014"/>
      <c r="DP122" s="1014"/>
      <c r="DQ122" s="1014">
        <v>32311</v>
      </c>
      <c r="DR122" s="1014"/>
      <c r="DS122" s="1014"/>
      <c r="DT122" s="1014"/>
      <c r="DU122" s="1014"/>
      <c r="DV122" s="1015">
        <v>0.3</v>
      </c>
      <c r="DW122" s="1015"/>
      <c r="DX122" s="1015"/>
      <c r="DY122" s="1015"/>
      <c r="DZ122" s="1016"/>
    </row>
    <row r="123" spans="1:130" s="247" customFormat="1" ht="26.25" customHeight="1" x14ac:dyDescent="0.15">
      <c r="A123" s="1153"/>
      <c r="B123" s="1040"/>
      <c r="C123" s="1010" t="s">
        <v>452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140</v>
      </c>
      <c r="AB123" s="1053"/>
      <c r="AC123" s="1053"/>
      <c r="AD123" s="1053"/>
      <c r="AE123" s="1054"/>
      <c r="AF123" s="1055" t="s">
        <v>140</v>
      </c>
      <c r="AG123" s="1053"/>
      <c r="AH123" s="1053"/>
      <c r="AI123" s="1053"/>
      <c r="AJ123" s="1054"/>
      <c r="AK123" s="1055" t="s">
        <v>140</v>
      </c>
      <c r="AL123" s="1053"/>
      <c r="AM123" s="1053"/>
      <c r="AN123" s="1053"/>
      <c r="AO123" s="1054"/>
      <c r="AP123" s="1056" t="s">
        <v>140</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467</v>
      </c>
      <c r="BP123" s="1100"/>
      <c r="BQ123" s="1159">
        <v>32996960</v>
      </c>
      <c r="BR123" s="1160"/>
      <c r="BS123" s="1160"/>
      <c r="BT123" s="1160"/>
      <c r="BU123" s="1160"/>
      <c r="BV123" s="1160">
        <v>33027474</v>
      </c>
      <c r="BW123" s="1160"/>
      <c r="BX123" s="1160"/>
      <c r="BY123" s="1160"/>
      <c r="BZ123" s="1160"/>
      <c r="CA123" s="1160">
        <v>33231872</v>
      </c>
      <c r="CB123" s="1160"/>
      <c r="CC123" s="1160"/>
      <c r="CD123" s="1160"/>
      <c r="CE123" s="1160"/>
      <c r="CF123" s="1093"/>
      <c r="CG123" s="1094"/>
      <c r="CH123" s="1094"/>
      <c r="CI123" s="1094"/>
      <c r="CJ123" s="1095"/>
      <c r="CK123" s="1104"/>
      <c r="CL123" s="1105"/>
      <c r="CM123" s="1105"/>
      <c r="CN123" s="1105"/>
      <c r="CO123" s="1106"/>
      <c r="CP123" s="1114" t="s">
        <v>468</v>
      </c>
      <c r="CQ123" s="1115"/>
      <c r="CR123" s="1115"/>
      <c r="CS123" s="1115"/>
      <c r="CT123" s="1115"/>
      <c r="CU123" s="1115"/>
      <c r="CV123" s="1115"/>
      <c r="CW123" s="1115"/>
      <c r="CX123" s="1115"/>
      <c r="CY123" s="1115"/>
      <c r="CZ123" s="1115"/>
      <c r="DA123" s="1115"/>
      <c r="DB123" s="1115"/>
      <c r="DC123" s="1115"/>
      <c r="DD123" s="1115"/>
      <c r="DE123" s="1115"/>
      <c r="DF123" s="1116"/>
      <c r="DG123" s="1052" t="s">
        <v>140</v>
      </c>
      <c r="DH123" s="1053"/>
      <c r="DI123" s="1053"/>
      <c r="DJ123" s="1053"/>
      <c r="DK123" s="1054"/>
      <c r="DL123" s="1055" t="s">
        <v>140</v>
      </c>
      <c r="DM123" s="1053"/>
      <c r="DN123" s="1053"/>
      <c r="DO123" s="1053"/>
      <c r="DP123" s="1054"/>
      <c r="DQ123" s="1055" t="s">
        <v>140</v>
      </c>
      <c r="DR123" s="1053"/>
      <c r="DS123" s="1053"/>
      <c r="DT123" s="1053"/>
      <c r="DU123" s="1054"/>
      <c r="DV123" s="1056" t="s">
        <v>140</v>
      </c>
      <c r="DW123" s="1057"/>
      <c r="DX123" s="1057"/>
      <c r="DY123" s="1057"/>
      <c r="DZ123" s="1058"/>
    </row>
    <row r="124" spans="1:130" s="247" customFormat="1" ht="26.25" customHeight="1" thickBot="1" x14ac:dyDescent="0.2">
      <c r="A124" s="1153"/>
      <c r="B124" s="1040"/>
      <c r="C124" s="1010" t="s">
        <v>455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140</v>
      </c>
      <c r="AB124" s="1053"/>
      <c r="AC124" s="1053"/>
      <c r="AD124" s="1053"/>
      <c r="AE124" s="1054"/>
      <c r="AF124" s="1055" t="s">
        <v>140</v>
      </c>
      <c r="AG124" s="1053"/>
      <c r="AH124" s="1053"/>
      <c r="AI124" s="1053"/>
      <c r="AJ124" s="1054"/>
      <c r="AK124" s="1055" t="s">
        <v>140</v>
      </c>
      <c r="AL124" s="1053"/>
      <c r="AM124" s="1053"/>
      <c r="AN124" s="1053"/>
      <c r="AO124" s="1054"/>
      <c r="AP124" s="1056" t="s">
        <v>140</v>
      </c>
      <c r="AQ124" s="1057"/>
      <c r="AR124" s="1057"/>
      <c r="AS124" s="1057"/>
      <c r="AT124" s="1058"/>
      <c r="AU124" s="1155" t="s">
        <v>469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7.2</v>
      </c>
      <c r="BR124" s="1122"/>
      <c r="BS124" s="1122"/>
      <c r="BT124" s="1122"/>
      <c r="BU124" s="1122"/>
      <c r="BV124" s="1122">
        <v>2.7</v>
      </c>
      <c r="BW124" s="1122"/>
      <c r="BX124" s="1122"/>
      <c r="BY124" s="1122"/>
      <c r="BZ124" s="1122"/>
      <c r="CA124" s="1122">
        <v>6.8</v>
      </c>
      <c r="CB124" s="1122"/>
      <c r="CC124" s="1122"/>
      <c r="CD124" s="1122"/>
      <c r="CE124" s="1122"/>
      <c r="CF124" s="1123"/>
      <c r="CG124" s="1124"/>
      <c r="CH124" s="1124"/>
      <c r="CI124" s="1124"/>
      <c r="CJ124" s="1125"/>
      <c r="CK124" s="1107"/>
      <c r="CL124" s="1107"/>
      <c r="CM124" s="1107"/>
      <c r="CN124" s="1107"/>
      <c r="CO124" s="1108"/>
      <c r="CP124" s="1114" t="s">
        <v>470</v>
      </c>
      <c r="CQ124" s="1115"/>
      <c r="CR124" s="1115"/>
      <c r="CS124" s="1115"/>
      <c r="CT124" s="1115"/>
      <c r="CU124" s="1115"/>
      <c r="CV124" s="1115"/>
      <c r="CW124" s="1115"/>
      <c r="CX124" s="1115"/>
      <c r="CY124" s="1115"/>
      <c r="CZ124" s="1115"/>
      <c r="DA124" s="1115"/>
      <c r="DB124" s="1115"/>
      <c r="DC124" s="1115"/>
      <c r="DD124" s="1115"/>
      <c r="DE124" s="1115"/>
      <c r="DF124" s="1116"/>
      <c r="DG124" s="1099" t="s">
        <v>140</v>
      </c>
      <c r="DH124" s="1078"/>
      <c r="DI124" s="1078"/>
      <c r="DJ124" s="1078"/>
      <c r="DK124" s="1079"/>
      <c r="DL124" s="1077" t="s">
        <v>140</v>
      </c>
      <c r="DM124" s="1078"/>
      <c r="DN124" s="1078"/>
      <c r="DO124" s="1078"/>
      <c r="DP124" s="1079"/>
      <c r="DQ124" s="1077" t="s">
        <v>140</v>
      </c>
      <c r="DR124" s="1078"/>
      <c r="DS124" s="1078"/>
      <c r="DT124" s="1078"/>
      <c r="DU124" s="1079"/>
      <c r="DV124" s="1080" t="s">
        <v>140</v>
      </c>
      <c r="DW124" s="1081"/>
      <c r="DX124" s="1081"/>
      <c r="DY124" s="1081"/>
      <c r="DZ124" s="1082"/>
    </row>
    <row r="125" spans="1:130" s="247" customFormat="1" ht="26.25" customHeight="1" x14ac:dyDescent="0.15">
      <c r="A125" s="1153"/>
      <c r="B125" s="1040"/>
      <c r="C125" s="1010" t="s">
        <v>457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140</v>
      </c>
      <c r="AB125" s="1053"/>
      <c r="AC125" s="1053"/>
      <c r="AD125" s="1053"/>
      <c r="AE125" s="1054"/>
      <c r="AF125" s="1055" t="s">
        <v>140</v>
      </c>
      <c r="AG125" s="1053"/>
      <c r="AH125" s="1053"/>
      <c r="AI125" s="1053"/>
      <c r="AJ125" s="1054"/>
      <c r="AK125" s="1055" t="s">
        <v>140</v>
      </c>
      <c r="AL125" s="1053"/>
      <c r="AM125" s="1053"/>
      <c r="AN125" s="1053"/>
      <c r="AO125" s="1054"/>
      <c r="AP125" s="1056" t="s">
        <v>140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471</v>
      </c>
      <c r="CL125" s="1102"/>
      <c r="CM125" s="1102"/>
      <c r="CN125" s="1102"/>
      <c r="CO125" s="1103"/>
      <c r="CP125" s="1034" t="s">
        <v>472</v>
      </c>
      <c r="CQ125" s="983"/>
      <c r="CR125" s="983"/>
      <c r="CS125" s="983"/>
      <c r="CT125" s="983"/>
      <c r="CU125" s="983"/>
      <c r="CV125" s="983"/>
      <c r="CW125" s="983"/>
      <c r="CX125" s="983"/>
      <c r="CY125" s="983"/>
      <c r="CZ125" s="983"/>
      <c r="DA125" s="983"/>
      <c r="DB125" s="983"/>
      <c r="DC125" s="983"/>
      <c r="DD125" s="983"/>
      <c r="DE125" s="983"/>
      <c r="DF125" s="984"/>
      <c r="DG125" s="1020" t="s">
        <v>140</v>
      </c>
      <c r="DH125" s="1021"/>
      <c r="DI125" s="1021"/>
      <c r="DJ125" s="1021"/>
      <c r="DK125" s="1021"/>
      <c r="DL125" s="1021" t="s">
        <v>140</v>
      </c>
      <c r="DM125" s="1021"/>
      <c r="DN125" s="1021"/>
      <c r="DO125" s="1021"/>
      <c r="DP125" s="1021"/>
      <c r="DQ125" s="1021" t="s">
        <v>140</v>
      </c>
      <c r="DR125" s="1021"/>
      <c r="DS125" s="1021"/>
      <c r="DT125" s="1021"/>
      <c r="DU125" s="1021"/>
      <c r="DV125" s="1022" t="s">
        <v>140</v>
      </c>
      <c r="DW125" s="1022"/>
      <c r="DX125" s="1022"/>
      <c r="DY125" s="1022"/>
      <c r="DZ125" s="1023"/>
    </row>
    <row r="126" spans="1:130" s="247" customFormat="1" ht="26.25" customHeight="1" thickBot="1" x14ac:dyDescent="0.2">
      <c r="A126" s="1153"/>
      <c r="B126" s="1040"/>
      <c r="C126" s="1010" t="s">
        <v>459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140</v>
      </c>
      <c r="AB126" s="1053"/>
      <c r="AC126" s="1053"/>
      <c r="AD126" s="1053"/>
      <c r="AE126" s="1054"/>
      <c r="AF126" s="1055" t="s">
        <v>140</v>
      </c>
      <c r="AG126" s="1053"/>
      <c r="AH126" s="1053"/>
      <c r="AI126" s="1053"/>
      <c r="AJ126" s="1054"/>
      <c r="AK126" s="1055" t="s">
        <v>140</v>
      </c>
      <c r="AL126" s="1053"/>
      <c r="AM126" s="1053"/>
      <c r="AN126" s="1053"/>
      <c r="AO126" s="1054"/>
      <c r="AP126" s="1056" t="s">
        <v>140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473</v>
      </c>
      <c r="CQ126" s="1044"/>
      <c r="CR126" s="1044"/>
      <c r="CS126" s="1044"/>
      <c r="CT126" s="1044"/>
      <c r="CU126" s="1044"/>
      <c r="CV126" s="1044"/>
      <c r="CW126" s="1044"/>
      <c r="CX126" s="1044"/>
      <c r="CY126" s="1044"/>
      <c r="CZ126" s="1044"/>
      <c r="DA126" s="1044"/>
      <c r="DB126" s="1044"/>
      <c r="DC126" s="1044"/>
      <c r="DD126" s="1044"/>
      <c r="DE126" s="1044"/>
      <c r="DF126" s="1045"/>
      <c r="DG126" s="1013" t="s">
        <v>140</v>
      </c>
      <c r="DH126" s="1014"/>
      <c r="DI126" s="1014"/>
      <c r="DJ126" s="1014"/>
      <c r="DK126" s="1014"/>
      <c r="DL126" s="1014" t="s">
        <v>140</v>
      </c>
      <c r="DM126" s="1014"/>
      <c r="DN126" s="1014"/>
      <c r="DO126" s="1014"/>
      <c r="DP126" s="1014"/>
      <c r="DQ126" s="1014" t="s">
        <v>140</v>
      </c>
      <c r="DR126" s="1014"/>
      <c r="DS126" s="1014"/>
      <c r="DT126" s="1014"/>
      <c r="DU126" s="1014"/>
      <c r="DV126" s="1015" t="s">
        <v>140</v>
      </c>
      <c r="DW126" s="1015"/>
      <c r="DX126" s="1015"/>
      <c r="DY126" s="1015"/>
      <c r="DZ126" s="1016"/>
    </row>
    <row r="127" spans="1:130" s="247" customFormat="1" ht="26.25" customHeight="1" x14ac:dyDescent="0.15">
      <c r="A127" s="1154"/>
      <c r="B127" s="1042"/>
      <c r="C127" s="1096" t="s">
        <v>474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140</v>
      </c>
      <c r="AB127" s="1053"/>
      <c r="AC127" s="1053"/>
      <c r="AD127" s="1053"/>
      <c r="AE127" s="1054"/>
      <c r="AF127" s="1055" t="s">
        <v>140</v>
      </c>
      <c r="AG127" s="1053"/>
      <c r="AH127" s="1053"/>
      <c r="AI127" s="1053"/>
      <c r="AJ127" s="1054"/>
      <c r="AK127" s="1055" t="s">
        <v>140</v>
      </c>
      <c r="AL127" s="1053"/>
      <c r="AM127" s="1053"/>
      <c r="AN127" s="1053"/>
      <c r="AO127" s="1054"/>
      <c r="AP127" s="1056" t="s">
        <v>140</v>
      </c>
      <c r="AQ127" s="1057"/>
      <c r="AR127" s="1057"/>
      <c r="AS127" s="1057"/>
      <c r="AT127" s="1058"/>
      <c r="AU127" s="283"/>
      <c r="AV127" s="283"/>
      <c r="AW127" s="283"/>
      <c r="AX127" s="1126" t="s">
        <v>475</v>
      </c>
      <c r="AY127" s="1127"/>
      <c r="AZ127" s="1127"/>
      <c r="BA127" s="1127"/>
      <c r="BB127" s="1127"/>
      <c r="BC127" s="1127"/>
      <c r="BD127" s="1127"/>
      <c r="BE127" s="1128"/>
      <c r="BF127" s="1129" t="s">
        <v>476</v>
      </c>
      <c r="BG127" s="1127"/>
      <c r="BH127" s="1127"/>
      <c r="BI127" s="1127"/>
      <c r="BJ127" s="1127"/>
      <c r="BK127" s="1127"/>
      <c r="BL127" s="1128"/>
      <c r="BM127" s="1129" t="s">
        <v>477</v>
      </c>
      <c r="BN127" s="1127"/>
      <c r="BO127" s="1127"/>
      <c r="BP127" s="1127"/>
      <c r="BQ127" s="1127"/>
      <c r="BR127" s="1127"/>
      <c r="BS127" s="1128"/>
      <c r="BT127" s="1129" t="s">
        <v>478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479</v>
      </c>
      <c r="CQ127" s="1044"/>
      <c r="CR127" s="1044"/>
      <c r="CS127" s="1044"/>
      <c r="CT127" s="1044"/>
      <c r="CU127" s="1044"/>
      <c r="CV127" s="1044"/>
      <c r="CW127" s="1044"/>
      <c r="CX127" s="1044"/>
      <c r="CY127" s="1044"/>
      <c r="CZ127" s="1044"/>
      <c r="DA127" s="1044"/>
      <c r="DB127" s="1044"/>
      <c r="DC127" s="1044"/>
      <c r="DD127" s="1044"/>
      <c r="DE127" s="1044"/>
      <c r="DF127" s="1045"/>
      <c r="DG127" s="1013" t="s">
        <v>140</v>
      </c>
      <c r="DH127" s="1014"/>
      <c r="DI127" s="1014"/>
      <c r="DJ127" s="1014"/>
      <c r="DK127" s="1014"/>
      <c r="DL127" s="1014" t="s">
        <v>140</v>
      </c>
      <c r="DM127" s="1014"/>
      <c r="DN127" s="1014"/>
      <c r="DO127" s="1014"/>
      <c r="DP127" s="1014"/>
      <c r="DQ127" s="1014" t="s">
        <v>140</v>
      </c>
      <c r="DR127" s="1014"/>
      <c r="DS127" s="1014"/>
      <c r="DT127" s="1014"/>
      <c r="DU127" s="1014"/>
      <c r="DV127" s="1015" t="s">
        <v>140</v>
      </c>
      <c r="DW127" s="1015"/>
      <c r="DX127" s="1015"/>
      <c r="DY127" s="1015"/>
      <c r="DZ127" s="1016"/>
    </row>
    <row r="128" spans="1:130" s="247" customFormat="1" ht="26.25" customHeight="1" thickBot="1" x14ac:dyDescent="0.2">
      <c r="A128" s="1137" t="s">
        <v>480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481</v>
      </c>
      <c r="X128" s="1139"/>
      <c r="Y128" s="1139"/>
      <c r="Z128" s="1140"/>
      <c r="AA128" s="1141">
        <v>372195</v>
      </c>
      <c r="AB128" s="1142"/>
      <c r="AC128" s="1142"/>
      <c r="AD128" s="1142"/>
      <c r="AE128" s="1143"/>
      <c r="AF128" s="1144">
        <v>385015</v>
      </c>
      <c r="AG128" s="1142"/>
      <c r="AH128" s="1142"/>
      <c r="AI128" s="1142"/>
      <c r="AJ128" s="1143"/>
      <c r="AK128" s="1144">
        <v>391615</v>
      </c>
      <c r="AL128" s="1142"/>
      <c r="AM128" s="1142"/>
      <c r="AN128" s="1142"/>
      <c r="AO128" s="1143"/>
      <c r="AP128" s="1145"/>
      <c r="AQ128" s="1146"/>
      <c r="AR128" s="1146"/>
      <c r="AS128" s="1146"/>
      <c r="AT128" s="1147"/>
      <c r="AU128" s="283"/>
      <c r="AV128" s="283"/>
      <c r="AW128" s="283"/>
      <c r="AX128" s="982" t="s">
        <v>482</v>
      </c>
      <c r="AY128" s="983"/>
      <c r="AZ128" s="983"/>
      <c r="BA128" s="983"/>
      <c r="BB128" s="983"/>
      <c r="BC128" s="983"/>
      <c r="BD128" s="983"/>
      <c r="BE128" s="984"/>
      <c r="BF128" s="1148" t="s">
        <v>140</v>
      </c>
      <c r="BG128" s="1149"/>
      <c r="BH128" s="1149"/>
      <c r="BI128" s="1149"/>
      <c r="BJ128" s="1149"/>
      <c r="BK128" s="1149"/>
      <c r="BL128" s="1150"/>
      <c r="BM128" s="1148">
        <v>13.03</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483</v>
      </c>
      <c r="CQ128" s="1131"/>
      <c r="CR128" s="1131"/>
      <c r="CS128" s="1131"/>
      <c r="CT128" s="1131"/>
      <c r="CU128" s="1131"/>
      <c r="CV128" s="1131"/>
      <c r="CW128" s="1131"/>
      <c r="CX128" s="1131"/>
      <c r="CY128" s="1131"/>
      <c r="CZ128" s="1131"/>
      <c r="DA128" s="1131"/>
      <c r="DB128" s="1131"/>
      <c r="DC128" s="1131"/>
      <c r="DD128" s="1131"/>
      <c r="DE128" s="1131"/>
      <c r="DF128" s="1132"/>
      <c r="DG128" s="1133" t="s">
        <v>140</v>
      </c>
      <c r="DH128" s="1134"/>
      <c r="DI128" s="1134"/>
      <c r="DJ128" s="1134"/>
      <c r="DK128" s="1134"/>
      <c r="DL128" s="1134" t="s">
        <v>140</v>
      </c>
      <c r="DM128" s="1134"/>
      <c r="DN128" s="1134"/>
      <c r="DO128" s="1134"/>
      <c r="DP128" s="1134"/>
      <c r="DQ128" s="1134">
        <v>3296</v>
      </c>
      <c r="DR128" s="1134"/>
      <c r="DS128" s="1134"/>
      <c r="DT128" s="1134"/>
      <c r="DU128" s="1134"/>
      <c r="DV128" s="1135">
        <v>0</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484</v>
      </c>
      <c r="X129" s="1168"/>
      <c r="Y129" s="1168"/>
      <c r="Z129" s="1169"/>
      <c r="AA129" s="1052">
        <v>12150272</v>
      </c>
      <c r="AB129" s="1053"/>
      <c r="AC129" s="1053"/>
      <c r="AD129" s="1053"/>
      <c r="AE129" s="1054"/>
      <c r="AF129" s="1055">
        <v>12247048</v>
      </c>
      <c r="AG129" s="1053"/>
      <c r="AH129" s="1053"/>
      <c r="AI129" s="1053"/>
      <c r="AJ129" s="1054"/>
      <c r="AK129" s="1055">
        <v>12226983</v>
      </c>
      <c r="AL129" s="1053"/>
      <c r="AM129" s="1053"/>
      <c r="AN129" s="1053"/>
      <c r="AO129" s="1054"/>
      <c r="AP129" s="1170"/>
      <c r="AQ129" s="1171"/>
      <c r="AR129" s="1171"/>
      <c r="AS129" s="1171"/>
      <c r="AT129" s="1172"/>
      <c r="AU129" s="285"/>
      <c r="AV129" s="285"/>
      <c r="AW129" s="285"/>
      <c r="AX129" s="1161" t="s">
        <v>485</v>
      </c>
      <c r="AY129" s="1044"/>
      <c r="AZ129" s="1044"/>
      <c r="BA129" s="1044"/>
      <c r="BB129" s="1044"/>
      <c r="BC129" s="1044"/>
      <c r="BD129" s="1044"/>
      <c r="BE129" s="1045"/>
      <c r="BF129" s="1162" t="s">
        <v>140</v>
      </c>
      <c r="BG129" s="1163"/>
      <c r="BH129" s="1163"/>
      <c r="BI129" s="1163"/>
      <c r="BJ129" s="1163"/>
      <c r="BK129" s="1163"/>
      <c r="BL129" s="1164"/>
      <c r="BM129" s="1162">
        <v>18.03</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487</v>
      </c>
      <c r="X130" s="1168"/>
      <c r="Y130" s="1168"/>
      <c r="Z130" s="1169"/>
      <c r="AA130" s="1052">
        <v>1725176</v>
      </c>
      <c r="AB130" s="1053"/>
      <c r="AC130" s="1053"/>
      <c r="AD130" s="1053"/>
      <c r="AE130" s="1054"/>
      <c r="AF130" s="1055">
        <v>1799840</v>
      </c>
      <c r="AG130" s="1053"/>
      <c r="AH130" s="1053"/>
      <c r="AI130" s="1053"/>
      <c r="AJ130" s="1054"/>
      <c r="AK130" s="1055">
        <v>1831137</v>
      </c>
      <c r="AL130" s="1053"/>
      <c r="AM130" s="1053"/>
      <c r="AN130" s="1053"/>
      <c r="AO130" s="1054"/>
      <c r="AP130" s="1170"/>
      <c r="AQ130" s="1171"/>
      <c r="AR130" s="1171"/>
      <c r="AS130" s="1171"/>
      <c r="AT130" s="1172"/>
      <c r="AU130" s="285"/>
      <c r="AV130" s="285"/>
      <c r="AW130" s="285"/>
      <c r="AX130" s="1161" t="s">
        <v>488</v>
      </c>
      <c r="AY130" s="1044"/>
      <c r="AZ130" s="1044"/>
      <c r="BA130" s="1044"/>
      <c r="BB130" s="1044"/>
      <c r="BC130" s="1044"/>
      <c r="BD130" s="1044"/>
      <c r="BE130" s="1045"/>
      <c r="BF130" s="1198">
        <v>3.9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489</v>
      </c>
      <c r="X131" s="1206"/>
      <c r="Y131" s="1206"/>
      <c r="Z131" s="1207"/>
      <c r="AA131" s="1099">
        <v>10425096</v>
      </c>
      <c r="AB131" s="1078"/>
      <c r="AC131" s="1078"/>
      <c r="AD131" s="1078"/>
      <c r="AE131" s="1079"/>
      <c r="AF131" s="1077">
        <v>10447208</v>
      </c>
      <c r="AG131" s="1078"/>
      <c r="AH131" s="1078"/>
      <c r="AI131" s="1078"/>
      <c r="AJ131" s="1079"/>
      <c r="AK131" s="1077">
        <v>10395846</v>
      </c>
      <c r="AL131" s="1078"/>
      <c r="AM131" s="1078"/>
      <c r="AN131" s="1078"/>
      <c r="AO131" s="1079"/>
      <c r="AP131" s="1208"/>
      <c r="AQ131" s="1209"/>
      <c r="AR131" s="1209"/>
      <c r="AS131" s="1209"/>
      <c r="AT131" s="1210"/>
      <c r="AU131" s="285"/>
      <c r="AV131" s="285"/>
      <c r="AW131" s="285"/>
      <c r="AX131" s="1180" t="s">
        <v>490</v>
      </c>
      <c r="AY131" s="1131"/>
      <c r="AZ131" s="1131"/>
      <c r="BA131" s="1131"/>
      <c r="BB131" s="1131"/>
      <c r="BC131" s="1131"/>
      <c r="BD131" s="1131"/>
      <c r="BE131" s="1132"/>
      <c r="BF131" s="1181">
        <v>6.8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492</v>
      </c>
      <c r="W132" s="1191"/>
      <c r="X132" s="1191"/>
      <c r="Y132" s="1191"/>
      <c r="Z132" s="1192"/>
      <c r="AA132" s="1193">
        <v>3.962380778</v>
      </c>
      <c r="AB132" s="1194"/>
      <c r="AC132" s="1194"/>
      <c r="AD132" s="1194"/>
      <c r="AE132" s="1195"/>
      <c r="AF132" s="1196">
        <v>3.8114298099999999</v>
      </c>
      <c r="AG132" s="1194"/>
      <c r="AH132" s="1194"/>
      <c r="AI132" s="1194"/>
      <c r="AJ132" s="1195"/>
      <c r="AK132" s="1196">
        <v>3.9954131679999998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493</v>
      </c>
      <c r="W133" s="1174"/>
      <c r="X133" s="1174"/>
      <c r="Y133" s="1174"/>
      <c r="Z133" s="1175"/>
      <c r="AA133" s="1176">
        <v>4.7</v>
      </c>
      <c r="AB133" s="1177"/>
      <c r="AC133" s="1177"/>
      <c r="AD133" s="1177"/>
      <c r="AE133" s="1178"/>
      <c r="AF133" s="1176">
        <v>3.8</v>
      </c>
      <c r="AG133" s="1177"/>
      <c r="AH133" s="1177"/>
      <c r="AI133" s="1177"/>
      <c r="AJ133" s="1178"/>
      <c r="AK133" s="1176">
        <v>3.9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0wAdpwY+veKJjtQg+VLJsyopn0NujGUcm1qnN0IUXNTR4N0Y6Y7fk9cjRncMWwExO5ABK+QQ5DJAI0dO4g4Xw==" saltValue="/MExT7FbrY9VmWdIhsPb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nrWLyDnFObAZai7ezzmmWj7+YAyPcLw+IQ8q12CJ0SskbTkqla0OsUG/GZbigj2IU9MA6nKFIoIg6IG5X9NUg==" saltValue="fJ0USRHdEUoXfqwRd+yC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NpOjQxEmfrXO3eKovRvDd0S+Eot1o4oPF+u0omcdmXWO3XJn58XCNTfBSMJTz6KK4SWESQxpl70EABeqH9K1g==" saltValue="J9OvXn3lXTzHP3wzezET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502</v>
      </c>
      <c r="AL9" s="1217"/>
      <c r="AM9" s="1217"/>
      <c r="AN9" s="1218"/>
      <c r="AO9" s="313">
        <v>3889431</v>
      </c>
      <c r="AP9" s="313">
        <v>71171</v>
      </c>
      <c r="AQ9" s="314">
        <v>73117</v>
      </c>
      <c r="AR9" s="315">
        <v>-2.7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503</v>
      </c>
      <c r="AL10" s="1217"/>
      <c r="AM10" s="1217"/>
      <c r="AN10" s="1218"/>
      <c r="AO10" s="316">
        <v>369663</v>
      </c>
      <c r="AP10" s="316">
        <v>6764</v>
      </c>
      <c r="AQ10" s="317">
        <v>5871</v>
      </c>
      <c r="AR10" s="318">
        <v>15.2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504</v>
      </c>
      <c r="AL11" s="1217"/>
      <c r="AM11" s="1217"/>
      <c r="AN11" s="1218"/>
      <c r="AO11" s="316">
        <v>57889</v>
      </c>
      <c r="AP11" s="316">
        <v>1059</v>
      </c>
      <c r="AQ11" s="317">
        <v>5513</v>
      </c>
      <c r="AR11" s="318">
        <v>-80.8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505</v>
      </c>
      <c r="AL12" s="1217"/>
      <c r="AM12" s="1217"/>
      <c r="AN12" s="1218"/>
      <c r="AO12" s="316">
        <v>11145</v>
      </c>
      <c r="AP12" s="316">
        <v>204</v>
      </c>
      <c r="AQ12" s="317">
        <v>1308</v>
      </c>
      <c r="AR12" s="318">
        <v>-84.4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506</v>
      </c>
      <c r="AL13" s="1217"/>
      <c r="AM13" s="1217"/>
      <c r="AN13" s="1218"/>
      <c r="AO13" s="316" t="s">
        <v>507</v>
      </c>
      <c r="AP13" s="316" t="s">
        <v>507</v>
      </c>
      <c r="AQ13" s="317">
        <v>3</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508</v>
      </c>
      <c r="AL14" s="1217"/>
      <c r="AM14" s="1217"/>
      <c r="AN14" s="1218"/>
      <c r="AO14" s="316">
        <v>85082</v>
      </c>
      <c r="AP14" s="316">
        <v>1557</v>
      </c>
      <c r="AQ14" s="317">
        <v>2952</v>
      </c>
      <c r="AR14" s="318">
        <v>-47.3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509</v>
      </c>
      <c r="AL15" s="1217"/>
      <c r="AM15" s="1217"/>
      <c r="AN15" s="1218"/>
      <c r="AO15" s="316">
        <v>90539</v>
      </c>
      <c r="AP15" s="316">
        <v>1657</v>
      </c>
      <c r="AQ15" s="317">
        <v>1788</v>
      </c>
      <c r="AR15" s="318">
        <v>-7.3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510</v>
      </c>
      <c r="AL16" s="1220"/>
      <c r="AM16" s="1220"/>
      <c r="AN16" s="1221"/>
      <c r="AO16" s="316">
        <v>-269093</v>
      </c>
      <c r="AP16" s="316">
        <v>-4924</v>
      </c>
      <c r="AQ16" s="317">
        <v>-6565</v>
      </c>
      <c r="AR16" s="318">
        <v>-25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4234656</v>
      </c>
      <c r="AP17" s="316">
        <v>77488</v>
      </c>
      <c r="AQ17" s="317">
        <v>83986</v>
      </c>
      <c r="AR17" s="318">
        <v>-7.7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515</v>
      </c>
      <c r="AL21" s="1212"/>
      <c r="AM21" s="1212"/>
      <c r="AN21" s="1213"/>
      <c r="AO21" s="328">
        <v>8.1199999999999992</v>
      </c>
      <c r="AP21" s="329">
        <v>8.24</v>
      </c>
      <c r="AQ21" s="330">
        <v>-0.12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516</v>
      </c>
      <c r="AL22" s="1212"/>
      <c r="AM22" s="1212"/>
      <c r="AN22" s="1213"/>
      <c r="AO22" s="333">
        <v>99.2</v>
      </c>
      <c r="AP22" s="334">
        <v>98.1</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520</v>
      </c>
      <c r="AL32" s="1228"/>
      <c r="AM32" s="1228"/>
      <c r="AN32" s="1229"/>
      <c r="AO32" s="343">
        <v>1807145</v>
      </c>
      <c r="AP32" s="343">
        <v>33068</v>
      </c>
      <c r="AQ32" s="344">
        <v>53780</v>
      </c>
      <c r="AR32" s="345">
        <v>-38.5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521</v>
      </c>
      <c r="AL33" s="1228"/>
      <c r="AM33" s="1228"/>
      <c r="AN33" s="1229"/>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522</v>
      </c>
      <c r="AL34" s="1228"/>
      <c r="AM34" s="1228"/>
      <c r="AN34" s="1229"/>
      <c r="AO34" s="343" t="s">
        <v>507</v>
      </c>
      <c r="AP34" s="343" t="s">
        <v>507</v>
      </c>
      <c r="AQ34" s="344">
        <v>5</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523</v>
      </c>
      <c r="AL35" s="1228"/>
      <c r="AM35" s="1228"/>
      <c r="AN35" s="1229"/>
      <c r="AO35" s="343">
        <v>830964</v>
      </c>
      <c r="AP35" s="343">
        <v>15205</v>
      </c>
      <c r="AQ35" s="344">
        <v>13935</v>
      </c>
      <c r="AR35" s="345">
        <v>9.1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524</v>
      </c>
      <c r="AL36" s="1228"/>
      <c r="AM36" s="1228"/>
      <c r="AN36" s="1229"/>
      <c r="AO36" s="343" t="s">
        <v>507</v>
      </c>
      <c r="AP36" s="343" t="s">
        <v>507</v>
      </c>
      <c r="AQ36" s="344">
        <v>1226</v>
      </c>
      <c r="AR36" s="345" t="s">
        <v>507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525</v>
      </c>
      <c r="AL37" s="1228"/>
      <c r="AM37" s="1228"/>
      <c r="AN37" s="1229"/>
      <c r="AO37" s="343" t="s">
        <v>507</v>
      </c>
      <c r="AP37" s="343" t="s">
        <v>507</v>
      </c>
      <c r="AQ37" s="344">
        <v>824</v>
      </c>
      <c r="AR37" s="345" t="s">
        <v>507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526</v>
      </c>
      <c r="AL38" s="1231"/>
      <c r="AM38" s="1231"/>
      <c r="AN38" s="1232"/>
      <c r="AO38" s="346" t="s">
        <v>507</v>
      </c>
      <c r="AP38" s="346" t="s">
        <v>507</v>
      </c>
      <c r="AQ38" s="347">
        <v>1</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527</v>
      </c>
      <c r="AL39" s="1231"/>
      <c r="AM39" s="1231"/>
      <c r="AN39" s="1232"/>
      <c r="AO39" s="343">
        <v>-391615</v>
      </c>
      <c r="AP39" s="343">
        <v>-7166</v>
      </c>
      <c r="AQ39" s="344">
        <v>-3983</v>
      </c>
      <c r="AR39" s="345">
        <v>79.900000000000006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528</v>
      </c>
      <c r="AL40" s="1228"/>
      <c r="AM40" s="1228"/>
      <c r="AN40" s="1229"/>
      <c r="AO40" s="343">
        <v>-1831137</v>
      </c>
      <c r="AP40" s="343">
        <v>-33507</v>
      </c>
      <c r="AQ40" s="344">
        <v>-48081</v>
      </c>
      <c r="AR40" s="345">
        <v>-30.3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415357</v>
      </c>
      <c r="AP41" s="343">
        <v>7600</v>
      </c>
      <c r="AQ41" s="344">
        <v>17707</v>
      </c>
      <c r="AR41" s="345">
        <v>-57.1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497</v>
      </c>
      <c r="AN49" s="1224" t="s">
        <v>532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1370177</v>
      </c>
      <c r="AN51" s="365">
        <v>24621</v>
      </c>
      <c r="AO51" s="366">
        <v>-31</v>
      </c>
      <c r="AP51" s="367">
        <v>92247</v>
      </c>
      <c r="AQ51" s="368">
        <v>39.200000000000003</v>
      </c>
      <c r="AR51" s="369">
        <v>-70.2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904496</v>
      </c>
      <c r="AN52" s="373">
        <v>16253</v>
      </c>
      <c r="AO52" s="374">
        <v>-30.4</v>
      </c>
      <c r="AP52" s="375">
        <v>37204</v>
      </c>
      <c r="AQ52" s="376">
        <v>16.899999999999999</v>
      </c>
      <c r="AR52" s="377">
        <v>-47.3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1589697</v>
      </c>
      <c r="AN53" s="365">
        <v>28679</v>
      </c>
      <c r="AO53" s="366">
        <v>16.5</v>
      </c>
      <c r="AP53" s="367">
        <v>67319</v>
      </c>
      <c r="AQ53" s="368">
        <v>-27</v>
      </c>
      <c r="AR53" s="369">
        <v>43.5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1164003</v>
      </c>
      <c r="AN54" s="373">
        <v>20999</v>
      </c>
      <c r="AO54" s="374">
        <v>29.2</v>
      </c>
      <c r="AP54" s="375">
        <v>38101</v>
      </c>
      <c r="AQ54" s="376">
        <v>2.4</v>
      </c>
      <c r="AR54" s="377">
        <v>26.8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1874055</v>
      </c>
      <c r="AN55" s="365">
        <v>33932</v>
      </c>
      <c r="AO55" s="366">
        <v>18.3</v>
      </c>
      <c r="AP55" s="367">
        <v>70615</v>
      </c>
      <c r="AQ55" s="368">
        <v>4.9000000000000004</v>
      </c>
      <c r="AR55" s="369">
        <v>13.4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1230319</v>
      </c>
      <c r="AN56" s="373">
        <v>22276</v>
      </c>
      <c r="AO56" s="374">
        <v>6.1</v>
      </c>
      <c r="AP56" s="375">
        <v>37382</v>
      </c>
      <c r="AQ56" s="376">
        <v>-1.9</v>
      </c>
      <c r="AR56" s="377">
        <v>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2439100</v>
      </c>
      <c r="AN57" s="365">
        <v>44408</v>
      </c>
      <c r="AO57" s="366">
        <v>30.9</v>
      </c>
      <c r="AP57" s="367">
        <v>69185</v>
      </c>
      <c r="AQ57" s="368">
        <v>-2</v>
      </c>
      <c r="AR57" s="369">
        <v>32.9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1676534</v>
      </c>
      <c r="AN58" s="373">
        <v>30524</v>
      </c>
      <c r="AO58" s="374">
        <v>37</v>
      </c>
      <c r="AP58" s="375">
        <v>38519</v>
      </c>
      <c r="AQ58" s="376">
        <v>3</v>
      </c>
      <c r="AR58" s="377">
        <v>34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2129985</v>
      </c>
      <c r="AN59" s="365">
        <v>38976</v>
      </c>
      <c r="AO59" s="366">
        <v>-12.2</v>
      </c>
      <c r="AP59" s="367">
        <v>70166</v>
      </c>
      <c r="AQ59" s="368">
        <v>1.4</v>
      </c>
      <c r="AR59" s="369">
        <v>-13.6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1623727</v>
      </c>
      <c r="AN60" s="373">
        <v>29712</v>
      </c>
      <c r="AO60" s="374">
        <v>-2.7</v>
      </c>
      <c r="AP60" s="375">
        <v>36115</v>
      </c>
      <c r="AQ60" s="376">
        <v>-6.2</v>
      </c>
      <c r="AR60" s="377">
        <v>3.5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1880603</v>
      </c>
      <c r="AN61" s="380">
        <v>34123</v>
      </c>
      <c r="AO61" s="381">
        <v>4.5</v>
      </c>
      <c r="AP61" s="382">
        <v>73906</v>
      </c>
      <c r="AQ61" s="383">
        <v>3.3</v>
      </c>
      <c r="AR61" s="369">
        <v>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1319816</v>
      </c>
      <c r="AN62" s="373">
        <v>23953</v>
      </c>
      <c r="AO62" s="374">
        <v>7.8</v>
      </c>
      <c r="AP62" s="375">
        <v>37464</v>
      </c>
      <c r="AQ62" s="376">
        <v>2.8</v>
      </c>
      <c r="AR62" s="377">
        <v>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ytOKzgCTEvxNrTdaI5MWESOVxQEmpqz9UbZhQdLxRvktumUBnYxOaVvwmjIHjFMOMXVllDgJcP1rQStYXn/mw==" saltValue="136UHaHaD1nGHpMEz255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LiNgUZdYT2n43jXc+QIWP2ToE/PhL9VHf/VQyne25IhvDmMhDUE4pdFuAW2jc6WBMklb5WJPeNXx5ZuW1BaBcg==" saltValue="TOQs2qBuK5Jx8mOe0Kmj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YbYec4BTDOQdI7/DbbeLM3sMs6riT5jPHD5VC4beBvKF1W+AyuBWDpbd97HTUFiaL3+pyEbBxsruXPp8MmG1dQ==" saltValue="5kTd7b1MbSlFT8RaZfGT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6" t="s">
        <v>3</v>
      </c>
      <c r="D47" s="1236"/>
      <c r="E47" s="1237"/>
      <c r="F47" s="11">
        <v>17.39</v>
      </c>
      <c r="G47" s="12">
        <v>17.399999999999999</v>
      </c>
      <c r="H47" s="12">
        <v>16.68</v>
      </c>
      <c r="I47" s="12">
        <v>15.73</v>
      </c>
      <c r="J47" s="13">
        <v>16.579999999999998</v>
      </c>
    </row>
    <row r="48" spans="2:10" ht="57.75" customHeight="1" x14ac:dyDescent="0.15">
      <c r="B48" s="14"/>
      <c r="C48" s="1238" t="s">
        <v>4</v>
      </c>
      <c r="D48" s="1238"/>
      <c r="E48" s="1239"/>
      <c r="F48" s="15">
        <v>7.89</v>
      </c>
      <c r="G48" s="16">
        <v>5.36</v>
      </c>
      <c r="H48" s="16">
        <v>6.93</v>
      </c>
      <c r="I48" s="16">
        <v>7.3</v>
      </c>
      <c r="J48" s="17">
        <v>6.09</v>
      </c>
    </row>
    <row r="49" spans="2:10" ht="57.75" customHeight="1" thickBot="1" x14ac:dyDescent="0.2">
      <c r="B49" s="18"/>
      <c r="C49" s="1240" t="s">
        <v>5</v>
      </c>
      <c r="D49" s="1240"/>
      <c r="E49" s="1241"/>
      <c r="F49" s="19">
        <v>3.42</v>
      </c>
      <c r="G49" s="20" t="s">
        <v>553</v>
      </c>
      <c r="H49" s="20">
        <v>1.84</v>
      </c>
      <c r="I49" s="20">
        <v>0.42</v>
      </c>
      <c r="J49" s="21" t="s">
        <v>554</v>
      </c>
    </row>
    <row r="50" spans="2:10" ht="13.5" customHeight="1" x14ac:dyDescent="0.15"/>
  </sheetData>
  <sheetProtection algorithmName="SHA-512" hashValue="Of5Q/WXwvEcmb6b4dW4bnNehWHFGVzR+BvITzJrLULLzUm+9ZnutaaUJr8UTJQVrr/5AJjmD2ceRIthu+b0SSQ==" saltValue="xVdSlJ5qWWfaMMCC55x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2021-03-03T02:56:32Z</cp:lastPrinted>
  <dcterms:created xsi:type="dcterms:W3CDTF">2021-02-05T01:27:33Z</dcterms:created>
  <dcterms:modified xsi:type="dcterms:W3CDTF">2021-10-25T01:53:43Z</dcterms:modified>
</cp:coreProperties>
</file>