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280" yWindow="540" windowWidth="1227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AM35"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c r="BE34" i="10" l="1"/>
  <c r="BE35" i="10" l="1"/>
  <c r="BW34" i="10"/>
  <c r="BW35" i="10" s="1"/>
  <c r="BW36" i="10" s="1"/>
  <c r="BW37" i="10" s="1"/>
  <c r="BW38" i="10" s="1"/>
  <c r="BW39" i="10" s="1"/>
  <c r="BW40" i="10" s="1"/>
  <c r="CO34" i="10" l="1"/>
</calcChain>
</file>

<file path=xl/sharedStrings.xml><?xml version="1.0" encoding="utf-8"?>
<sst xmlns="http://schemas.openxmlformats.org/spreadsheetml/2006/main" count="1110" uniqueCount="597">
  <si>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</si>
  <si>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</si>
  <si>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</si>
  <si>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</si>
  <si>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</si>
  <si>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</si>
  <si>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</si>
  <si>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</si>
  <si>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</si>
  <si>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</si>
  <si>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</si>
  <si>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</si>
  <si>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</si>
  <si>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</si>
  <si>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</si>
  <si>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</si>
  <si>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</si>
  <si>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</si>
  <si>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</si>
  <si>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</si>
  <si>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</si>
  <si>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</si>
  <si>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</si>
  <si>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</si>
  <si>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</si>
  <si>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</si>
  <si>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</si>
  <si>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</si>
  <si>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</si>
  <si>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</si>
  <si>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</si>
  <si>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</si>
  <si>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</si>
  <si>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</si>
  <si>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</si>
  <si>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</si>
  <si>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</si>
  <si>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</si>
  <si>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</si>
  <si>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</si>
  <si>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</si>
  <si>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</si>
  <si>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</si>
  <si>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</si>
  <si>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</si>
  <si>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</si>
  <si>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</si>
  <si>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</si>
  <si>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</si>
  <si>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</si>
  <si>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</si>
  <si>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</si>
  <si>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</si>
  <si>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</si>
  <si>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</si>
  <si>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</si>
  <si>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</si>
  <si>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</si>
  <si>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</si>
  <si>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</si>
  <si>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</si>
  <si>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</si>
  <si>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</si>
  <si>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</si>
  <si>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</si>
  <si>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</si>
  <si>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</si>
  <si>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</si>
  <si>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</si>
  <si>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</si>
  <si>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</si>
  <si>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</si>
  <si>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</si>
  <si>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</si>
  <si>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</si>
  <si>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</si>
  <si>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</si>
  <si>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</si>
  <si>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</si>
  <si>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</si>
  <si>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</si>
  <si>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</si>
  <si>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</si>
  <si>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</si>
  <si>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</si>
  <si>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</si>
  <si>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</si>
  <si>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</si>
  <si>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</si>
  <si>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</si>
  <si>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</si>
  <si>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</si>
  <si>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那珂市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</si>
  <si>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</si>
  <si>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</si>
  <si>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</si>
  <si>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</si>
  <si>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</si>
  <si>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</si>
  <si>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</si>
  <si>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</si>
  <si>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</si>
  <si>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</si>
  <si>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</si>
  <si>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</si>
  <si>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</si>
  <si>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</si>
  <si>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</si>
  <si>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</si>
  <si>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</si>
  <si>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</si>
  <si>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</si>
  <si>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</si>
  <si>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</si>
  <si>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</si>
  <si>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</si>
  <si>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</si>
  <si>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</si>
  <si>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</si>
  <si>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</si>
  <si>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</si>
  <si>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</si>
  <si>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</si>
  <si>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</si>
  <si>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</si>
  <si>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</si>
  <si>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</si>
  <si>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</si>
  <si>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</si>
  <si>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</si>
  <si>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</si>
  <si>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</si>
  <si>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</si>
  <si>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</si>
  <si>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</si>
  <si>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</si>
  <si>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</si>
  <si>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</si>
  <si>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</si>
  <si>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</si>
  <si>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</si>
  <si>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</si>
  <si>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</si>
  <si>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</si>
  <si>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</si>
  <si>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</si>
  <si>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</si>
  <si>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</si>
  <si>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</si>
  <si>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</si>
  <si>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</si>
  <si>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</si>
  <si>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</si>
  <si>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</si>
  <si>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</si>
  <si>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</si>
  <si>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</si>
  <si>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</si>
  <si>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</si>
  <si>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</si>
  <si>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</si>
  <si>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</si>
  <si>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</si>
  <si>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</si>
  <si>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</si>
  <si>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</si>
  <si>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</si>
  <si>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</si>
  <si>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</si>
  <si>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</si>
  <si>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</si>
  <si>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</si>
  <si>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</si>
  <si>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</si>
  <si>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</si>
  <si>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</si>
  <si>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</si>
  <si>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</si>
  <si>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</si>
  <si>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</si>
  <si>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</si>
  <si>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</si>
  <si>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</si>
  <si>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</si>
  <si>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</si>
  <si>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</si>
  <si>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</si>
  <si>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</si>
  <si>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</si>
  <si>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</si>
  <si>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</si>
  <si>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</si>
  <si>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</si>
  <si>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</si>
  <si>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</si>
  <si>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</si>
  <si>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</si>
  <si>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</si>
  <si>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</si>
  <si>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</si>
  <si>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</si>
  <si>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</si>
  <si>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</si>
  <si>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</si>
  <si>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</si>
  <si>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</si>
  <si>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</si>
  <si>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</si>
  <si>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</si>
  <si>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</si>
  <si>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茨城県那珂市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</si>
  <si>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</si>
  <si>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</si>
  <si>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</si>
  <si>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</si>
  <si>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</si>
  <si>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</si>
  <si>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</si>
  <si>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</si>
  <si>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</si>
  <si>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</si>
  <si>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</si>
  <si>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</si>
  <si>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</si>
  <si>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</si>
  <si>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</si>
  <si>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</si>
  <si>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</si>
  <si>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</si>
  <si>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</si>
  <si>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</si>
  <si>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</si>
  <si>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</si>
  <si>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</si>
  <si>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</si>
  <si>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</si>
  <si>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</si>
  <si>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</si>
  <si>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</si>
  <si>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</si>
  <si>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</si>
  <si>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</si>
  <si>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</si>
  <si>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</si>
  <si>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</si>
  <si>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</si>
  <si>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</si>
  <si>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</si>
  <si>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</si>
  <si>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</si>
  <si>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</si>
  <si>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</si>
  <si>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</si>
  <si>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</si>
  <si>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</si>
  <si>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</si>
  <si>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</si>
  <si>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</si>
  <si>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</si>
  <si>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</si>
  <si>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</si>
  <si>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</si>
  <si>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</si>
  <si>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</si>
  <si>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</si>
  <si>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</si>
  <si>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</si>
  <si>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</si>
  <si>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</si>
  <si>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</si>
  <si>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</si>
  <si>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</si>
  <si>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</si>
  <si>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</si>
  <si>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</si>
  <si>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</si>
  <si>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</si>
  <si>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</si>
  <si>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</si>
  <si>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</si>
  <si>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</si>
  <si>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</si>
  <si>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</si>
  <si>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</si>
  <si>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</si>
  <si>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</si>
  <si>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</si>
  <si>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</si>
  <si>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</si>
  <si>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</si>
  <si>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</si>
  <si>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</si>
  <si>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</si>
  <si>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</si>
  <si>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</si>
  <si>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</si>
  <si>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</si>
  <si>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</si>
  <si>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</si>
  <si>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</si>
  <si>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</si>
  <si>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</si>
  <si>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</si>
  <si>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</si>
  <si>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</si>
  <si>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</si>
  <si>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</si>
  <si>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</si>
  <si>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</si>
  <si>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</si>
  <si>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</si>
  <si>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</si>
  <si>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</si>
  <si>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</si>
  <si>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</si>
  <si>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</si>
  <si>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</si>
  <si>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</si>
  <si>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</si>
  <si>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</si>
  <si>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</si>
  <si>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</si>
  <si>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</si>
  <si>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</si>
  <si>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</si>
  <si>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</si>
  <si>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</si>
  <si>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</si>
  <si>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</si>
  <si>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</si>
  <si>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</si>
  <si>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</si>
  <si>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</si>
  <si>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</si>
  <si>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</si>
  <si>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</si>
  <si>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</si>
  <si>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</si>
  <si>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</si>
  <si>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</si>
  <si>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</si>
  <si>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</si>
  <si>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</si>
  <si>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</si>
  <si>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</si>
  <si>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</si>
  <si>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</si>
  <si>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</si>
  <si>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</si>
  <si>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</si>
  <si>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</si>
  <si>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</si>
  <si>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</si>
  <si>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</si>
  <si>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</si>
  <si>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</si>
  <si>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</si>
  <si>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</si>
  <si>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</si>
  <si>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</si>
  <si>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茨城県那珂市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</si>
  <si>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</si>
  <si>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</si>
  <si>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</si>
  <si>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</si>
  <si>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</si>
  <si>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</si>
  <si>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</si>
  <si>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</si>
  <si>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</si>
  <si>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</si>
  <si>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</si>
  <si>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</si>
  <si>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</si>
  <si>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</si>
  <si>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</si>
  <si>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</si>
  <si>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</si>
  <si>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</si>
  <si>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</si>
  <si>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</si>
  <si>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</si>
  <si>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上菅谷駅前地区土地区画整理事業特別会計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</si>
  <si>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</si>
  <si>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</si>
  <si>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</si>
  <si>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</si>
  <si>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</si>
  <si>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</si>
  <si>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</si>
  <si>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</si>
  <si>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</si>
  <si>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</si>
  <si>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</si>
  <si>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</si>
  <si>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</si>
  <si>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</si>
  <si>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</si>
  <si>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</si>
  <si>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</si>
  <si>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</si>
  <si>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</si>
  <si>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</si>
  <si>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</si>
  <si>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</si>
  <si>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</si>
  <si>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</si>
  <si>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</si>
  <si>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</si>
  <si>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</si>
  <si>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</si>
  <si>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</si>
  <si>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</si>
  <si>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</si>
  <si>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</si>
  <si>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</si>
  <si>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</si>
  <si>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</si>
  <si>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</si>
  <si>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</si>
  <si>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</si>
  <si>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</si>
  <si>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</si>
  <si>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</si>
  <si>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</si>
  <si>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</si>
  <si>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</si>
  <si>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</si>
  <si>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</si>
  <si>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</si>
  <si>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</si>
  <si>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</si>
  <si>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</si>
  <si>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</si>
  <si>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</si>
  <si>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</si>
  <si>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</si>
  <si>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</si>
  <si>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</si>
  <si>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</si>
  <si>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</si>
  <si>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</si>
  <si>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</si>
  <si>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</si>
  <si>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</si>
  <si>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</si>
  <si>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</si>
  <si>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</si>
  <si>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</si>
  <si>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</si>
  <si>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</si>
  <si>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</si>
  <si>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</si>
  <si>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</si>
  <si>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</si>
  <si>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</si>
  <si>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</si>
  <si>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</si>
  <si>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</si>
  <si>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</si>
  <si>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</si>
  <si>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</si>
  <si>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</si>
  <si>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</si>
  <si>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</si>
  <si>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</si>
  <si>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</si>
  <si>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</si>
  <si>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</si>
  <si>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</si>
  <si>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</si>
  <si>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</si>
  <si>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</si>
  <si>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</si>
  <si>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</si>
  <si>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</si>
  <si>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</si>
  <si>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</si>
  <si>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</si>
  <si>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</si>
  <si>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</si>
  <si>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</si>
  <si>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</si>
  <si>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</si>
  <si>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</si>
  <si>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</si>
  <si>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</si>
  <si>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</si>
  <si>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</si>
  <si>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</si>
  <si>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</si>
  <si>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</si>
  <si>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</si>
  <si>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</si>
  <si>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</si>
  <si>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</si>
  <si>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</si>
  <si>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</si>
  <si>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</si>
  <si>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</si>
  <si>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</si>
  <si>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</si>
  <si>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</si>
  <si>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</si>
  <si>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</si>
  <si>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</si>
  <si>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</si>
  <si>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</si>
  <si>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</si>
  <si>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</si>
  <si>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</si>
  <si>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</si>
  <si>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</si>
  <si>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</si>
  <si>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</si>
  <si>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</si>
  <si>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</si>
  <si>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</si>
  <si>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</si>
  <si>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</si>
  <si>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</si>
  <si>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</si>
  <si>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</si>
  <si>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</si>
  <si>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</si>
  <si>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</si>
  <si>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</si>
  <si>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</si>
  <si>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</si>
  <si>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</si>
  <si>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</si>
  <si>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</si>
  <si>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</si>
  <si>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</si>
  <si>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</si>
  <si>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</si>
  <si>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</si>
  <si>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</si>
  <si>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</si>
  <si>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</si>
  <si>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</si>
  <si>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</si>
  <si>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</si>
  <si>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</si>
  <si>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</si>
  <si>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</si>
  <si>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</si>
  <si>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</si>
  <si>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</si>
  <si>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</si>
  <si>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1.98</t>
  </si>
  <si>
    <t>▲ 1.85</t>
  </si>
  <si>
    <t>水道事業会計</t>
  </si>
  <si>
    <t>一般会計</t>
  </si>
  <si>
    <t>国民健康保険特別会計（事業勘定）</t>
  </si>
  <si>
    <t>介護保険特別会計（保険事業勘定）</t>
  </si>
  <si>
    <t>下水道事業特別会計</t>
  </si>
  <si>
    <t>農業集落排水整備事業特別会計</t>
  </si>
  <si>
    <t>上菅谷駅前地区土地区画整理事業特別会計</t>
  </si>
  <si>
    <t>公園墓地事業特別会計</t>
  </si>
  <si>
    <t>その他会計（赤字）</t>
  </si>
  <si>
    <t>その他会計（黒字）</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</si>
  <si>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</si>
  <si>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茨城県市町村総合事務組合（交通災害共済事業特別会計）</t>
    <rPh sb="0" eb="3">
      <t>イバラキケン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</si>
  <si>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</si>
  <si>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</si>
  <si>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</si>
  <si>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茨城北農業共済事務組合（農業共済事業会計）</t>
    <rPh sb="0" eb="2">
      <t>イバラキ</t>
    </rPh>
    <rPh sb="2" eb="3">
      <t>キタ</t>
    </rPh>
    <rPh sb="3" eb="5">
      <t>ノウギョウ</t>
    </rPh>
    <rPh sb="5" eb="7">
      <t>キョウサイ</t>
    </rPh>
    <rPh sb="7" eb="9">
      <t>ジム</t>
    </rPh>
    <rPh sb="9" eb="11">
      <t>クミアイ</t>
    </rPh>
    <rPh sb="12" eb="14">
      <t>ノウギョウ</t>
    </rPh>
    <rPh sb="14" eb="16">
      <t>キョウサイ</t>
    </rPh>
    <rPh sb="16" eb="18">
      <t>ジギョウ</t>
    </rPh>
    <rPh sb="18" eb="20">
      <t>カイケイ</t>
    </rPh>
    <phoneticPr fontId="2"/>
  </si>
  <si>
    <t>大宮地方環境整備組合（一般会計）</t>
    <rPh sb="0" eb="2">
      <t>オオミヤ</t>
    </rPh>
    <rPh sb="2" eb="4">
      <t>チホウ</t>
    </rPh>
    <rPh sb="4" eb="6">
      <t>カンキョウ</t>
    </rPh>
    <rPh sb="6" eb="8">
      <t>セイビ</t>
    </rPh>
    <rPh sb="8" eb="10">
      <t>クミアイ</t>
    </rPh>
    <rPh sb="11" eb="13">
      <t>イッパン</t>
    </rPh>
    <rPh sb="13" eb="15">
      <t>カイケイ</t>
    </rPh>
    <phoneticPr fontId="2"/>
  </si>
  <si>
    <t>-</t>
    <phoneticPr fontId="2"/>
  </si>
  <si>
    <t>-</t>
    <phoneticPr fontId="2"/>
  </si>
  <si>
    <t>○</t>
    <phoneticPr fontId="2"/>
  </si>
  <si>
    <t>那珂市土地開発公社</t>
    <rPh sb="0" eb="2">
      <t>ナカ</t>
    </rPh>
    <rPh sb="2" eb="3">
      <t>シ</t>
    </rPh>
    <rPh sb="3" eb="5">
      <t>トチ</t>
    </rPh>
    <rPh sb="5" eb="7">
      <t>カイハツ</t>
    </rPh>
    <rPh sb="7" eb="9">
      <t>コウシャ</t>
    </rPh>
    <phoneticPr fontId="2"/>
  </si>
  <si>
    <t>-</t>
    <phoneticPr fontId="2"/>
  </si>
  <si>
    <t>-</t>
    <phoneticPr fontId="2"/>
  </si>
  <si>
    <t>-</t>
    <phoneticPr fontId="2"/>
  </si>
  <si>
    <t>公共施設整備基金</t>
    <rPh sb="0" eb="2">
      <t>コウキョウ</t>
    </rPh>
    <rPh sb="2" eb="4">
      <t>シセツ</t>
    </rPh>
    <rPh sb="4" eb="6">
      <t>セイビ</t>
    </rPh>
    <rPh sb="6" eb="8">
      <t>キキン</t>
    </rPh>
    <phoneticPr fontId="11"/>
  </si>
  <si>
    <t>学校施設整備基金</t>
    <rPh sb="0" eb="2">
      <t>ガッコウ</t>
    </rPh>
    <rPh sb="2" eb="4">
      <t>シセツ</t>
    </rPh>
    <rPh sb="4" eb="6">
      <t>セイビ</t>
    </rPh>
    <rPh sb="6" eb="8">
      <t>キキン</t>
    </rPh>
    <phoneticPr fontId="11"/>
  </si>
  <si>
    <t>ふるさとづくり基金</t>
    <rPh sb="7" eb="9">
      <t>キキン</t>
    </rPh>
    <phoneticPr fontId="11"/>
  </si>
  <si>
    <t>地域振興基金</t>
    <rPh sb="0" eb="2">
      <t>チイキ</t>
    </rPh>
    <rPh sb="2" eb="4">
      <t>シンコウ</t>
    </rPh>
    <rPh sb="4" eb="6">
      <t>キキン</t>
    </rPh>
    <phoneticPr fontId="11"/>
  </si>
  <si>
    <t>市民活動基金</t>
    <rPh sb="0" eb="2">
      <t>シミン</t>
    </rPh>
    <rPh sb="2" eb="4">
      <t>カツドウ</t>
    </rPh>
    <rPh sb="4" eb="6">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</si>
  <si>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</si>
  <si>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</si>
  <si>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</si>
  <si>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</si>
  <si>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</si>
  <si>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</si>
  <si>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</si>
  <si>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</si>
  <si>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</si>
  <si>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</si>
  <si>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</si>
  <si>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</si>
  <si>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</si>
  <si>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</si>
  <si>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r>
      <t>　</t>
    </r>
    <r>
      <rPr>
        <sz val="11"/>
        <rFont val="ＭＳ Ｐゴシック"/>
        <family val="3"/>
        <charset val="128"/>
      </rPr>
      <t>復旧事業の終了に伴い公営企業への繰出金が減少したことに加え、公債費の抑制といった後年度への財政負担を減らすための取り組みを進めており、</t>
    </r>
    <r>
      <rPr>
        <sz val="11"/>
        <color indexed="8"/>
        <rFont val="ＭＳ Ｐゴシック"/>
        <family val="3"/>
        <charset val="128"/>
      </rPr>
      <t>将来負担比率は類似団体内平均値から23ポイント下回っている。しかしながら、有形固定資産減価償却率については、減価償却が進んでいる状況である。限られた財源の中で、過去に建設した有形固定資産の更新や修繕が限られた範囲内にとどまっていることから、類似団体内平均値と同値となっている。今後は、公共施設等マネジメント計画や舗装維持修繕計画等に基づき、施設の長寿命化につながる修繕等を進めるとともに、集約化や廃止についても取り組み、維持管理コストの低減や将来負担額の縮減を図っていく。</t>
    </r>
    <rPh sb="1" eb="3">
      <t>フッキュウ</t>
    </rPh>
    <rPh sb="3" eb="5">
      <t>ジギョウ</t>
    </rPh>
    <rPh sb="6" eb="8">
      <t>シュウリョウ</t>
    </rPh>
    <rPh sb="9" eb="10">
      <t>トモナ</t>
    </rPh>
    <rPh sb="11" eb="13">
      <t>コウエイ</t>
    </rPh>
    <rPh sb="13" eb="15">
      <t>キギョウ</t>
    </rPh>
    <rPh sb="17" eb="19">
      <t>クリダ</t>
    </rPh>
    <rPh sb="19" eb="20">
      <t>キン</t>
    </rPh>
    <rPh sb="21" eb="23">
      <t>ゲンショウ</t>
    </rPh>
    <rPh sb="28" eb="29">
      <t>クワ</t>
    </rPh>
    <rPh sb="31" eb="34">
      <t>コウサイヒ</t>
    </rPh>
    <rPh sb="35" eb="37">
      <t>ヨクセイ</t>
    </rPh>
    <rPh sb="41" eb="44">
      <t>コウネンド</t>
    </rPh>
    <rPh sb="46" eb="48">
      <t>ザイセイ</t>
    </rPh>
    <rPh sb="48" eb="50">
      <t>フタン</t>
    </rPh>
    <rPh sb="51" eb="52">
      <t>ヘ</t>
    </rPh>
    <rPh sb="57" eb="58">
      <t>ト</t>
    </rPh>
    <rPh sb="59" eb="60">
      <t>ク</t>
    </rPh>
    <rPh sb="62" eb="63">
      <t>スス</t>
    </rPh>
    <rPh sb="68" eb="70">
      <t>ショウライ</t>
    </rPh>
    <rPh sb="70" eb="72">
      <t>フタン</t>
    </rPh>
    <rPh sb="72" eb="74">
      <t>ヒリツ</t>
    </rPh>
    <rPh sb="75" eb="77">
      <t>ルイジ</t>
    </rPh>
    <rPh sb="77" eb="79">
      <t>ダンタイ</t>
    </rPh>
    <rPh sb="79" eb="80">
      <t>ナイ</t>
    </rPh>
    <rPh sb="80" eb="82">
      <t>ヘイキン</t>
    </rPh>
    <rPh sb="82" eb="83">
      <t>チ</t>
    </rPh>
    <rPh sb="91" eb="93">
      <t>シタマワ</t>
    </rPh>
    <rPh sb="105" eb="107">
      <t>ユウケイ</t>
    </rPh>
    <rPh sb="107" eb="109">
      <t>コテイ</t>
    </rPh>
    <rPh sb="109" eb="111">
      <t>シサン</t>
    </rPh>
    <rPh sb="111" eb="113">
      <t>ゲンカ</t>
    </rPh>
    <rPh sb="113" eb="115">
      <t>ショウキャク</t>
    </rPh>
    <rPh sb="115" eb="116">
      <t>リツ</t>
    </rPh>
    <rPh sb="122" eb="124">
      <t>ゲンカ</t>
    </rPh>
    <rPh sb="124" eb="126">
      <t>ショウキャク</t>
    </rPh>
    <rPh sb="127" eb="128">
      <t>スス</t>
    </rPh>
    <rPh sb="132" eb="134">
      <t>ジョウキョウ</t>
    </rPh>
    <rPh sb="138" eb="139">
      <t>カギ</t>
    </rPh>
    <rPh sb="142" eb="144">
      <t>ザイゲン</t>
    </rPh>
    <rPh sb="145" eb="146">
      <t>ナカ</t>
    </rPh>
    <rPh sb="148" eb="150">
      <t>カコ</t>
    </rPh>
    <rPh sb="151" eb="153">
      <t>ケンセツ</t>
    </rPh>
    <rPh sb="155" eb="157">
      <t>ユウケイ</t>
    </rPh>
    <rPh sb="157" eb="159">
      <t>コテイ</t>
    </rPh>
    <rPh sb="159" eb="161">
      <t>シサン</t>
    </rPh>
    <rPh sb="162" eb="164">
      <t>コウシン</t>
    </rPh>
    <rPh sb="165" eb="167">
      <t>シュウゼン</t>
    </rPh>
    <rPh sb="168" eb="169">
      <t>カギ</t>
    </rPh>
    <rPh sb="172" eb="175">
      <t>ハンイナイ</t>
    </rPh>
    <rPh sb="188" eb="190">
      <t>ルイジ</t>
    </rPh>
    <rPh sb="190" eb="192">
      <t>ダンタイ</t>
    </rPh>
    <rPh sb="192" eb="193">
      <t>ナイ</t>
    </rPh>
    <rPh sb="193" eb="195">
      <t>ヘイキン</t>
    </rPh>
    <rPh sb="195" eb="196">
      <t>チ</t>
    </rPh>
    <rPh sb="197" eb="198">
      <t>ドウ</t>
    </rPh>
    <rPh sb="198" eb="199">
      <t>アタイ</t>
    </rPh>
    <rPh sb="206" eb="208">
      <t>コンゴ</t>
    </rPh>
    <rPh sb="210" eb="212">
      <t>コウキョウ</t>
    </rPh>
    <rPh sb="212" eb="214">
      <t>シセツ</t>
    </rPh>
    <rPh sb="214" eb="215">
      <t>トウ</t>
    </rPh>
    <rPh sb="221" eb="223">
      <t>ケイカク</t>
    </rPh>
    <rPh sb="224" eb="226">
      <t>ホソウ</t>
    </rPh>
    <rPh sb="226" eb="228">
      <t>イジ</t>
    </rPh>
    <rPh sb="228" eb="230">
      <t>シュウゼン</t>
    </rPh>
    <rPh sb="230" eb="232">
      <t>ケイカク</t>
    </rPh>
    <rPh sb="232" eb="233">
      <t>トウ</t>
    </rPh>
    <rPh sb="234" eb="235">
      <t>モト</t>
    </rPh>
    <rPh sb="238" eb="240">
      <t>シセツ</t>
    </rPh>
    <rPh sb="241" eb="242">
      <t>チョウ</t>
    </rPh>
    <rPh sb="242" eb="245">
      <t>ジュミョウカ</t>
    </rPh>
    <rPh sb="250" eb="252">
      <t>シュウゼン</t>
    </rPh>
    <rPh sb="252" eb="253">
      <t>トウ</t>
    </rPh>
    <rPh sb="254" eb="255">
      <t>スス</t>
    </rPh>
    <rPh sb="262" eb="265">
      <t>シュウヤクカ</t>
    </rPh>
    <rPh sb="266" eb="268">
      <t>ハイシ</t>
    </rPh>
    <rPh sb="273" eb="274">
      <t>ト</t>
    </rPh>
    <rPh sb="275" eb="276">
      <t>ク</t>
    </rPh>
    <rPh sb="278" eb="280">
      <t>イジ</t>
    </rPh>
    <rPh sb="280" eb="282">
      <t>カンリ</t>
    </rPh>
    <rPh sb="286" eb="288">
      <t>テイゲン</t>
    </rPh>
    <rPh sb="289" eb="291">
      <t>ショウライ</t>
    </rPh>
    <rPh sb="291" eb="293">
      <t>フタン</t>
    </rPh>
    <rPh sb="293" eb="294">
      <t>ガク</t>
    </rPh>
    <rPh sb="295" eb="297">
      <t>シュクゲン</t>
    </rPh>
    <rPh sb="298" eb="299">
      <t>ハカ</t>
    </rPh>
    <phoneticPr fontId="5"/>
  </si>
  <si>
    <r>
      <t>　将来負担を考慮した市債の発行や定員管理により、将来負担比率及び実質公債費比率は共に減少を続けて</t>
    </r>
    <r>
      <rPr>
        <sz val="11"/>
        <rFont val="ＭＳ Ｐゴシック"/>
        <family val="3"/>
        <charset val="128"/>
      </rPr>
      <t>いる。さらに</t>
    </r>
    <r>
      <rPr>
        <sz val="11"/>
        <color indexed="8"/>
        <rFont val="ＭＳ Ｐゴシック"/>
        <family val="3"/>
        <charset val="128"/>
      </rPr>
      <t>復旧事業の終了に伴う公営企業への繰出金の減少によって両比率は大きく減少した。しかしながら、多くの公共施設において、老朽化による</t>
    </r>
    <r>
      <rPr>
        <sz val="11"/>
        <rFont val="ＭＳ Ｐゴシック"/>
        <family val="3"/>
        <charset val="128"/>
      </rPr>
      <t>修繕が必要となってきていることから、維持管理にかかる経費の増加が見込まれる。</t>
    </r>
    <r>
      <rPr>
        <sz val="11"/>
        <color indexed="8"/>
        <rFont val="ＭＳ Ｐゴシック"/>
        <family val="3"/>
        <charset val="128"/>
      </rPr>
      <t>今後は、公共施設等マネジメント計画や舗装維持修繕計画等に基づき計画的な修繕、改修を実施することにより、施設の長寿命化を進めるとともに、施設の集約化や廃止、維持管理コストの縮減など、一層の財政の健全化に取り組み安定した財政運営に努めることを通して、将来負担額の縮減を図っていく。</t>
    </r>
    <rPh sb="1" eb="3">
      <t>ショウライ</t>
    </rPh>
    <rPh sb="3" eb="5">
      <t>フタン</t>
    </rPh>
    <rPh sb="6" eb="8">
      <t>コウリョ</t>
    </rPh>
    <rPh sb="10" eb="12">
      <t>シサイ</t>
    </rPh>
    <rPh sb="13" eb="15">
      <t>ハッコウ</t>
    </rPh>
    <rPh sb="16" eb="18">
      <t>テイイン</t>
    </rPh>
    <rPh sb="18" eb="20">
      <t>カンリ</t>
    </rPh>
    <rPh sb="24" eb="26">
      <t>ショウライ</t>
    </rPh>
    <rPh sb="26" eb="28">
      <t>フタン</t>
    </rPh>
    <rPh sb="28" eb="30">
      <t>ヒリツ</t>
    </rPh>
    <rPh sb="30" eb="31">
      <t>オヨ</t>
    </rPh>
    <rPh sb="32" eb="34">
      <t>ジッシツ</t>
    </rPh>
    <rPh sb="34" eb="37">
      <t>コウサイヒ</t>
    </rPh>
    <rPh sb="37" eb="39">
      <t>ヒリツ</t>
    </rPh>
    <rPh sb="40" eb="41">
      <t>トモ</t>
    </rPh>
    <rPh sb="42" eb="44">
      <t>ゲンショウ</t>
    </rPh>
    <rPh sb="45" eb="46">
      <t>ツヅ</t>
    </rPh>
    <rPh sb="54" eb="56">
      <t>フッキュウ</t>
    </rPh>
    <rPh sb="56" eb="58">
      <t>ジギョウ</t>
    </rPh>
    <rPh sb="59" eb="61">
      <t>シュウリョウ</t>
    </rPh>
    <rPh sb="62" eb="63">
      <t>トモナ</t>
    </rPh>
    <rPh sb="64" eb="66">
      <t>コウエイ</t>
    </rPh>
    <rPh sb="66" eb="68">
      <t>キギョウ</t>
    </rPh>
    <rPh sb="70" eb="72">
      <t>クリダ</t>
    </rPh>
    <rPh sb="72" eb="73">
      <t>キン</t>
    </rPh>
    <rPh sb="74" eb="76">
      <t>ゲンショウ</t>
    </rPh>
    <rPh sb="80" eb="81">
      <t>リョウ</t>
    </rPh>
    <rPh sb="81" eb="83">
      <t>ヒリツ</t>
    </rPh>
    <rPh sb="84" eb="85">
      <t>オオ</t>
    </rPh>
    <rPh sb="87" eb="89">
      <t>ゲンショウ</t>
    </rPh>
    <rPh sb="99" eb="100">
      <t>オオ</t>
    </rPh>
    <rPh sb="102" eb="104">
      <t>コウキョウ</t>
    </rPh>
    <rPh sb="104" eb="106">
      <t>シセツ</t>
    </rPh>
    <rPh sb="111" eb="114">
      <t>ロウキュウカ</t>
    </rPh>
    <rPh sb="117" eb="119">
      <t>シュウゼン</t>
    </rPh>
    <rPh sb="120" eb="122">
      <t>ヒツヨウ</t>
    </rPh>
    <rPh sb="135" eb="137">
      <t>イジ</t>
    </rPh>
    <rPh sb="137" eb="139">
      <t>カンリ</t>
    </rPh>
    <rPh sb="143" eb="145">
      <t>ケイヒ</t>
    </rPh>
    <rPh sb="146" eb="147">
      <t>ゾウ</t>
    </rPh>
    <rPh sb="147" eb="148">
      <t>カ</t>
    </rPh>
    <rPh sb="149" eb="151">
      <t>ミコ</t>
    </rPh>
    <rPh sb="155" eb="157">
      <t>コンゴ</t>
    </rPh>
    <rPh sb="159" eb="161">
      <t>コウキョウ</t>
    </rPh>
    <rPh sb="161" eb="163">
      <t>シセツ</t>
    </rPh>
    <rPh sb="163" eb="164">
      <t>トウ</t>
    </rPh>
    <rPh sb="170" eb="172">
      <t>ケイカク</t>
    </rPh>
    <rPh sb="173" eb="175">
      <t>ホソウ</t>
    </rPh>
    <rPh sb="175" eb="177">
      <t>イジ</t>
    </rPh>
    <rPh sb="177" eb="179">
      <t>シュウゼン</t>
    </rPh>
    <rPh sb="179" eb="181">
      <t>ケイカク</t>
    </rPh>
    <rPh sb="181" eb="182">
      <t>トウ</t>
    </rPh>
    <rPh sb="183" eb="184">
      <t>モト</t>
    </rPh>
    <rPh sb="186" eb="189">
      <t>ケイカクテキ</t>
    </rPh>
    <rPh sb="190" eb="192">
      <t>シュウゼン</t>
    </rPh>
    <rPh sb="193" eb="195">
      <t>カイシュウ</t>
    </rPh>
    <rPh sb="196" eb="198">
      <t>ジッシ</t>
    </rPh>
    <rPh sb="206" eb="208">
      <t>シセツ</t>
    </rPh>
    <rPh sb="209" eb="210">
      <t>チョウ</t>
    </rPh>
    <rPh sb="210" eb="213">
      <t>ジュミョウカ</t>
    </rPh>
    <rPh sb="214" eb="215">
      <t>スス</t>
    </rPh>
    <rPh sb="222" eb="224">
      <t>シセツ</t>
    </rPh>
    <rPh sb="225" eb="228">
      <t>シュウヤクカ</t>
    </rPh>
    <rPh sb="229" eb="231">
      <t>ハイシ</t>
    </rPh>
    <rPh sb="232" eb="234">
      <t>イジ</t>
    </rPh>
    <rPh sb="234" eb="236">
      <t>カンリ</t>
    </rPh>
    <rPh sb="240" eb="242">
      <t>シュクゲン</t>
    </rPh>
    <rPh sb="245" eb="247">
      <t>イッソウ</t>
    </rPh>
    <rPh sb="248" eb="250">
      <t>ザイセイ</t>
    </rPh>
    <rPh sb="251" eb="254">
      <t>ケンゼンカ</t>
    </rPh>
    <rPh sb="255" eb="256">
      <t>ト</t>
    </rPh>
    <rPh sb="257" eb="258">
      <t>ク</t>
    </rPh>
    <rPh sb="259" eb="261">
      <t>アンテイ</t>
    </rPh>
    <rPh sb="263" eb="265">
      <t>ザイセイ</t>
    </rPh>
    <rPh sb="265" eb="267">
      <t>ウンエイ</t>
    </rPh>
    <rPh sb="268" eb="269">
      <t>ツト</t>
    </rPh>
    <rPh sb="274" eb="275">
      <t>トオ</t>
    </rPh>
    <rPh sb="278" eb="280">
      <t>ショウライ</t>
    </rPh>
    <rPh sb="280" eb="282">
      <t>フタン</t>
    </rPh>
    <rPh sb="282" eb="283">
      <t>ガク</t>
    </rPh>
    <rPh sb="284" eb="286">
      <t>シュクゲン</t>
    </rPh>
    <rPh sb="287" eb="288">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</si>
</sst>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xmlns:c16r2="http://schemas.microsoft.com/office/drawing/2015/06/chart">
            <c:ext xmlns:c16="http://schemas.microsoft.com/office/drawing/2014/chart" uri="{C3380CC4-5D6E-409C-BE32-E72D297353CC}">
              <c16:uniqueId val="{00000000-D27D-4DDA-9C0E-4E44E1D331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45913</c:v>
                </c:pt>
                <c:pt idx="1">
                  <c:v>35687</c:v>
                </c:pt>
                <c:pt idx="2">
                  <c:v>24621</c:v>
                </c:pt>
                <c:pt idx="3">
                  <c:v>28679</c:v>
                </c:pt>
                <c:pt idx="4">
                  <c:v>33932</c:v>
                </c:pt>
              </c:numCache>
            </c:numRef>
          </c:val>
          <c:smooth val="0"/>
          <c:extLst xmlns:c16r2="http://schemas.microsoft.com/office/drawing/2015/06/chart">
            <c:ext xmlns:c16="http://schemas.microsoft.com/office/drawing/2014/chart" uri="{C3380CC4-5D6E-409C-BE32-E72D297353CC}">
              <c16:uniqueId val="{00000001-D27D-4DDA-9C0E-4E44E1D331F2}"/>
            </c:ext>
          </c:extLst>
        </c:ser>
        <c:dLbls>
          <c:showLegendKey val="0"/>
          <c:showVal val="0"/>
          <c:showCatName val="0"/>
          <c:showSerName val="0"/>
          <c:showPercent val="0"/>
          <c:showBubbleSize val="0"/>
        </c:dLbls>
        <c:marker val="1"/>
        <c:smooth val="0"/>
        <c:axId val="118676096"/>
        <c:axId val="118682368"/>
      </c:lineChart>
      <c:catAx>
        <c:axId val="118676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682368"/>
        <c:crosses val="autoZero"/>
        <c:auto val="1"/>
        <c:lblAlgn val="ctr"/>
        <c:lblOffset val="100"/>
        <c:tickLblSkip val="1"/>
        <c:tickMarkSkip val="1"/>
        <c:noMultiLvlLbl val="0"/>
      </c:catAx>
      <c:valAx>
        <c:axId val="11868236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676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8.2899999999999991</c:v>
                </c:pt>
                <c:pt idx="1">
                  <c:v>5.3</c:v>
                </c:pt>
                <c:pt idx="2">
                  <c:v>7.89</c:v>
                </c:pt>
                <c:pt idx="3">
                  <c:v>5.36</c:v>
                </c:pt>
                <c:pt idx="4">
                  <c:v>6.93</c:v>
                </c:pt>
              </c:numCache>
            </c:numRef>
          </c:val>
          <c:extLst xmlns:c16r2="http://schemas.microsoft.com/office/drawing/2015/06/chart">
            <c:ext xmlns:c16="http://schemas.microsoft.com/office/drawing/2014/chart" uri="{C3380CC4-5D6E-409C-BE32-E72D297353CC}">
              <c16:uniqueId val="{00000000-E1B0-46AE-A374-A21DB58616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15.36</c:v>
                </c:pt>
                <c:pt idx="1">
                  <c:v>16.62</c:v>
                </c:pt>
                <c:pt idx="2">
                  <c:v>17.39</c:v>
                </c:pt>
                <c:pt idx="3">
                  <c:v>17.399999999999999</c:v>
                </c:pt>
                <c:pt idx="4">
                  <c:v>16.68</c:v>
                </c:pt>
              </c:numCache>
            </c:numRef>
          </c:val>
          <c:extLst xmlns:c16r2="http://schemas.microsoft.com/office/drawing/2015/06/chart">
            <c:ext xmlns:c16="http://schemas.microsoft.com/office/drawing/2014/chart" uri="{C3380CC4-5D6E-409C-BE32-E72D297353CC}">
              <c16:uniqueId val="{00000001-E1B0-46AE-A374-A21DB58616A8}"/>
            </c:ext>
          </c:extLst>
        </c:ser>
        <c:dLbls>
          <c:showLegendKey val="0"/>
          <c:showVal val="0"/>
          <c:showCatName val="0"/>
          <c:showSerName val="0"/>
          <c:showPercent val="0"/>
          <c:showBubbleSize val="0"/>
        </c:dLbls>
        <c:gapWidth val="250"/>
        <c:overlap val="100"/>
        <c:axId val="198660480"/>
        <c:axId val="198662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1.78</c:v>
                </c:pt>
                <c:pt idx="1">
                  <c:v>-1.98</c:v>
                </c:pt>
                <c:pt idx="2">
                  <c:v>3.42</c:v>
                </c:pt>
                <c:pt idx="3">
                  <c:v>-1.85</c:v>
                </c:pt>
                <c:pt idx="4">
                  <c:v>1.84</c:v>
                </c:pt>
              </c:numCache>
            </c:numRef>
          </c:val>
          <c:smooth val="0"/>
          <c:extLst xmlns:c16r2="http://schemas.microsoft.com/office/drawing/2015/06/chart">
            <c:ext xmlns:c16="http://schemas.microsoft.com/office/drawing/2014/chart" uri="{C3380CC4-5D6E-409C-BE32-E72D297353CC}">
              <c16:uniqueId val="{00000002-E1B0-46AE-A374-A21DB58616A8}"/>
            </c:ext>
          </c:extLst>
        </c:ser>
        <c:dLbls>
          <c:showLegendKey val="0"/>
          <c:showVal val="0"/>
          <c:showCatName val="0"/>
          <c:showSerName val="0"/>
          <c:showPercent val="0"/>
          <c:showBubbleSize val="0"/>
        </c:dLbls>
        <c:marker val="1"/>
        <c:smooth val="0"/>
        <c:axId val="198660480"/>
        <c:axId val="198662016"/>
      </c:lineChart>
      <c:catAx>
        <c:axId val="19866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8662016"/>
        <c:crosses val="autoZero"/>
        <c:auto val="1"/>
        <c:lblAlgn val="ctr"/>
        <c:lblOffset val="100"/>
        <c:tickLblSkip val="1"/>
        <c:tickMarkSkip val="1"/>
        <c:noMultiLvlLbl val="0"/>
      </c:catAx>
      <c:valAx>
        <c:axId val="198662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66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71DA-477A-ACB2-49AE3BD119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1DA-477A-ACB2-49AE3BD119D3}"/>
            </c:ext>
          </c:extLst>
        </c:ser>
        <c:ser>
          <c:idx val="2"/>
          <c:order val="2"/>
          <c:tx>
            <c:strRef>
              <c:f>データシート!$A$29</c:f>
              <c:strCache>
                <c:ptCount val="1"/>
                <c:pt idx="0">
                  <c:v>公園墓地事業特別会計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0.03</c:v>
                </c:pt>
                <c:pt idx="4">
                  <c:v>#N/A</c:v>
                </c:pt>
                <c:pt idx="5">
                  <c:v>0.02</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2-71DA-477A-ACB2-49AE3BD119D3}"/>
            </c:ext>
          </c:extLst>
        </c:ser>
        <c:ser>
          <c:idx val="3"/>
          <c:order val="3"/>
          <c:tx>
            <c:strRef>
              <c:f>データシート!$A$30</c:f>
              <c:strCache>
                <c:ptCount val="1"/>
                <c:pt idx="0">
                  <c:v>上菅谷駅前地区土地区画整理事業特別会計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0.02</c:v>
                </c:pt>
                <c:pt idx="4">
                  <c:v>#N/A</c:v>
                </c:pt>
                <c:pt idx="5">
                  <c:v>0.02</c:v>
                </c:pt>
                <c:pt idx="6">
                  <c:v>#N/A</c:v>
                </c:pt>
                <c:pt idx="7">
                  <c:v>0.02</c:v>
                </c:pt>
                <c:pt idx="8">
                  <c:v>#N/A</c:v>
                </c:pt>
                <c:pt idx="9">
                  <c:v>0.06</c:v>
                </c:pt>
              </c:numCache>
            </c:numRef>
          </c:val>
          <c:extLst xmlns:c16r2="http://schemas.microsoft.com/office/drawing/2015/06/chart">
            <c:ext xmlns:c16="http://schemas.microsoft.com/office/drawing/2014/chart" uri="{C3380CC4-5D6E-409C-BE32-E72D297353CC}">
              <c16:uniqueId val="{00000003-71DA-477A-ACB2-49AE3BD119D3}"/>
            </c:ext>
          </c:extLst>
        </c:ser>
        <c:ser>
          <c:idx val="4"/>
          <c:order val="4"/>
          <c:tx>
            <c:strRef>
              <c:f>データシート!$A$31</c:f>
              <c:strCache>
                <c:ptCount val="1"/>
                <c:pt idx="0">
                  <c:v>農業集落排水整備事業特別会計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0.19</c:v>
                </c:pt>
                <c:pt idx="2">
                  <c:v>#N/A</c:v>
                </c:pt>
                <c:pt idx="3">
                  <c:v>0.42</c:v>
                </c:pt>
                <c:pt idx="4">
                  <c:v>#N/A</c:v>
                </c:pt>
                <c:pt idx="5">
                  <c:v>0.49</c:v>
                </c:pt>
                <c:pt idx="6">
                  <c:v>#N/A</c:v>
                </c:pt>
                <c:pt idx="7">
                  <c:v>0.37</c:v>
                </c:pt>
                <c:pt idx="8">
                  <c:v>#N/A</c:v>
                </c:pt>
                <c:pt idx="9">
                  <c:v>0.39</c:v>
                </c:pt>
              </c:numCache>
            </c:numRef>
          </c:val>
          <c:extLst xmlns:c16r2="http://schemas.microsoft.com/office/drawing/2015/06/chart">
            <c:ext xmlns:c16="http://schemas.microsoft.com/office/drawing/2014/chart" uri="{C3380CC4-5D6E-409C-BE32-E72D297353CC}">
              <c16:uniqueId val="{00000004-71DA-477A-ACB2-49AE3BD119D3}"/>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c:v>
                </c:pt>
                <c:pt idx="2">
                  <c:v>#N/A</c:v>
                </c:pt>
                <c:pt idx="3">
                  <c:v>0.8</c:v>
                </c:pt>
                <c:pt idx="4">
                  <c:v>#N/A</c:v>
                </c:pt>
                <c:pt idx="5">
                  <c:v>0.56999999999999995</c:v>
                </c:pt>
                <c:pt idx="6">
                  <c:v>#N/A</c:v>
                </c:pt>
                <c:pt idx="7">
                  <c:v>0.55000000000000004</c:v>
                </c:pt>
                <c:pt idx="8">
                  <c:v>#N/A</c:v>
                </c:pt>
                <c:pt idx="9">
                  <c:v>0.68</c:v>
                </c:pt>
              </c:numCache>
            </c:numRef>
          </c:val>
          <c:extLst xmlns:c16r2="http://schemas.microsoft.com/office/drawing/2015/06/chart">
            <c:ext xmlns:c16="http://schemas.microsoft.com/office/drawing/2014/chart" uri="{C3380CC4-5D6E-409C-BE32-E72D297353CC}">
              <c16:uniqueId val="{00000005-71DA-477A-ACB2-49AE3BD119D3}"/>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1.02</c:v>
                </c:pt>
                <c:pt idx="2">
                  <c:v>#N/A</c:v>
                </c:pt>
                <c:pt idx="3">
                  <c:v>0.66</c:v>
                </c:pt>
                <c:pt idx="4">
                  <c:v>#N/A</c:v>
                </c:pt>
                <c:pt idx="5">
                  <c:v>1.06</c:v>
                </c:pt>
                <c:pt idx="6">
                  <c:v>#N/A</c:v>
                </c:pt>
                <c:pt idx="7">
                  <c:v>1.27</c:v>
                </c:pt>
                <c:pt idx="8">
                  <c:v>#N/A</c:v>
                </c:pt>
                <c:pt idx="9">
                  <c:v>1.18</c:v>
                </c:pt>
              </c:numCache>
            </c:numRef>
          </c:val>
          <c:extLst xmlns:c16r2="http://schemas.microsoft.com/office/drawing/2015/06/chart">
            <c:ext xmlns:c16="http://schemas.microsoft.com/office/drawing/2014/chart" uri="{C3380CC4-5D6E-409C-BE32-E72D297353CC}">
              <c16:uniqueId val="{00000006-71DA-477A-ACB2-49AE3BD119D3}"/>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2.13</c:v>
                </c:pt>
                <c:pt idx="2">
                  <c:v>#N/A</c:v>
                </c:pt>
                <c:pt idx="3">
                  <c:v>2.42</c:v>
                </c:pt>
                <c:pt idx="4">
                  <c:v>#N/A</c:v>
                </c:pt>
                <c:pt idx="5">
                  <c:v>1.07</c:v>
                </c:pt>
                <c:pt idx="6">
                  <c:v>#N/A</c:v>
                </c:pt>
                <c:pt idx="7">
                  <c:v>2.46</c:v>
                </c:pt>
                <c:pt idx="8">
                  <c:v>#N/A</c:v>
                </c:pt>
                <c:pt idx="9">
                  <c:v>2.98</c:v>
                </c:pt>
              </c:numCache>
            </c:numRef>
          </c:val>
          <c:extLst xmlns:c16r2="http://schemas.microsoft.com/office/drawing/2015/06/chart">
            <c:ext xmlns:c16="http://schemas.microsoft.com/office/drawing/2014/chart" uri="{C3380CC4-5D6E-409C-BE32-E72D297353CC}">
              <c16:uniqueId val="{00000007-71DA-477A-ACB2-49AE3BD119D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8.18</c:v>
                </c:pt>
                <c:pt idx="2">
                  <c:v>#N/A</c:v>
                </c:pt>
                <c:pt idx="3">
                  <c:v>5.22</c:v>
                </c:pt>
                <c:pt idx="4">
                  <c:v>#N/A</c:v>
                </c:pt>
                <c:pt idx="5">
                  <c:v>7.83</c:v>
                </c:pt>
                <c:pt idx="6">
                  <c:v>#N/A</c:v>
                </c:pt>
                <c:pt idx="7">
                  <c:v>5.28</c:v>
                </c:pt>
                <c:pt idx="8">
                  <c:v>#N/A</c:v>
                </c:pt>
                <c:pt idx="9">
                  <c:v>6.83</c:v>
                </c:pt>
              </c:numCache>
            </c:numRef>
          </c:val>
          <c:extLst xmlns:c16r2="http://schemas.microsoft.com/office/drawing/2015/06/chart">
            <c:ext xmlns:c16="http://schemas.microsoft.com/office/drawing/2014/chart" uri="{C3380CC4-5D6E-409C-BE32-E72D297353CC}">
              <c16:uniqueId val="{00000008-71DA-477A-ACB2-49AE3BD119D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7.53</c:v>
                </c:pt>
                <c:pt idx="2">
                  <c:v>#N/A</c:v>
                </c:pt>
                <c:pt idx="3">
                  <c:v>8.3800000000000008</c:v>
                </c:pt>
                <c:pt idx="4">
                  <c:v>#N/A</c:v>
                </c:pt>
                <c:pt idx="5">
                  <c:v>9.85</c:v>
                </c:pt>
                <c:pt idx="6">
                  <c:v>#N/A</c:v>
                </c:pt>
                <c:pt idx="7">
                  <c:v>10.199999999999999</c:v>
                </c:pt>
                <c:pt idx="8">
                  <c:v>#N/A</c:v>
                </c:pt>
                <c:pt idx="9">
                  <c:v>10.79</c:v>
                </c:pt>
              </c:numCache>
            </c:numRef>
          </c:val>
          <c:extLst xmlns:c16r2="http://schemas.microsoft.com/office/drawing/2015/06/chart">
            <c:ext xmlns:c16="http://schemas.microsoft.com/office/drawing/2014/chart" uri="{C3380CC4-5D6E-409C-BE32-E72D297353CC}">
              <c16:uniqueId val="{00000009-71DA-477A-ACB2-49AE3BD119D3}"/>
            </c:ext>
          </c:extLst>
        </c:ser>
        <c:dLbls>
          <c:showLegendKey val="0"/>
          <c:showVal val="0"/>
          <c:showCatName val="0"/>
          <c:showSerName val="0"/>
          <c:showPercent val="0"/>
          <c:showBubbleSize val="0"/>
        </c:dLbls>
        <c:gapWidth val="150"/>
        <c:overlap val="100"/>
        <c:axId val="191821312"/>
        <c:axId val="191822848"/>
      </c:barChart>
      <c:catAx>
        <c:axId val="19182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822848"/>
        <c:crosses val="autoZero"/>
        <c:auto val="1"/>
        <c:lblAlgn val="ctr"/>
        <c:lblOffset val="100"/>
        <c:tickLblSkip val="1"/>
        <c:tickMarkSkip val="1"/>
        <c:noMultiLvlLbl val="0"/>
      </c:catAx>
      <c:valAx>
        <c:axId val="191822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821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1946</c:v>
                </c:pt>
                <c:pt idx="5">
                  <c:v>2043</c:v>
                </c:pt>
                <c:pt idx="8">
                  <c:v>1944</c:v>
                </c:pt>
                <c:pt idx="11">
                  <c:v>2015</c:v>
                </c:pt>
                <c:pt idx="14">
                  <c:v>2097</c:v>
                </c:pt>
              </c:numCache>
            </c:numRef>
          </c:val>
          <c:extLst xmlns:c16r2="http://schemas.microsoft.com/office/drawing/2015/06/chart">
            <c:ext xmlns:c16="http://schemas.microsoft.com/office/drawing/2014/chart" uri="{C3380CC4-5D6E-409C-BE32-E72D297353CC}">
              <c16:uniqueId val="{00000000-0C33-4497-91E6-99268569B6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C33-4497-91E6-99268569B6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C33-4497-91E6-99268569B6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C33-4497-91E6-99268569B6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727</c:v>
                </c:pt>
                <c:pt idx="3">
                  <c:v>840</c:v>
                </c:pt>
                <c:pt idx="6">
                  <c:v>928</c:v>
                </c:pt>
                <c:pt idx="9">
                  <c:v>685</c:v>
                </c:pt>
                <c:pt idx="12">
                  <c:v>739</c:v>
                </c:pt>
              </c:numCache>
            </c:numRef>
          </c:val>
          <c:extLst xmlns:c16r2="http://schemas.microsoft.com/office/drawing/2015/06/chart">
            <c:ext xmlns:c16="http://schemas.microsoft.com/office/drawing/2014/chart" uri="{C3380CC4-5D6E-409C-BE32-E72D297353CC}">
              <c16:uniqueId val="{00000004-0C33-4497-91E6-99268569B6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C33-4497-91E6-99268569B6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C33-4497-91E6-99268569B6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1958</c:v>
                </c:pt>
                <c:pt idx="3">
                  <c:v>1992</c:v>
                </c:pt>
                <c:pt idx="6">
                  <c:v>1768</c:v>
                </c:pt>
                <c:pt idx="9">
                  <c:v>1821</c:v>
                </c:pt>
                <c:pt idx="12">
                  <c:v>1771</c:v>
                </c:pt>
              </c:numCache>
            </c:numRef>
          </c:val>
          <c:extLst xmlns:c16r2="http://schemas.microsoft.com/office/drawing/2015/06/chart">
            <c:ext xmlns:c16="http://schemas.microsoft.com/office/drawing/2014/chart" uri="{C3380CC4-5D6E-409C-BE32-E72D297353CC}">
              <c16:uniqueId val="{00000007-0C33-4497-91E6-99268569B617}"/>
            </c:ext>
          </c:extLst>
        </c:ser>
        <c:dLbls>
          <c:showLegendKey val="0"/>
          <c:showVal val="0"/>
          <c:showCatName val="0"/>
          <c:showSerName val="0"/>
          <c:showPercent val="0"/>
          <c:showBubbleSize val="0"/>
        </c:dLbls>
        <c:gapWidth val="100"/>
        <c:overlap val="100"/>
        <c:axId val="191906560"/>
        <c:axId val="191908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739</c:v>
                </c:pt>
                <c:pt idx="2">
                  <c:v>#N/A</c:v>
                </c:pt>
                <c:pt idx="3">
                  <c:v>#N/A</c:v>
                </c:pt>
                <c:pt idx="4">
                  <c:v>789</c:v>
                </c:pt>
                <c:pt idx="5">
                  <c:v>#N/A</c:v>
                </c:pt>
                <c:pt idx="6">
                  <c:v>#N/A</c:v>
                </c:pt>
                <c:pt idx="7">
                  <c:v>752</c:v>
                </c:pt>
                <c:pt idx="8">
                  <c:v>#N/A</c:v>
                </c:pt>
                <c:pt idx="9">
                  <c:v>#N/A</c:v>
                </c:pt>
                <c:pt idx="10">
                  <c:v>491</c:v>
                </c:pt>
                <c:pt idx="11">
                  <c:v>#N/A</c:v>
                </c:pt>
                <c:pt idx="12">
                  <c:v>#N/A</c:v>
                </c:pt>
                <c:pt idx="13">
                  <c:v>413</c:v>
                </c:pt>
                <c:pt idx="14">
                  <c:v>#N/A</c:v>
                </c:pt>
              </c:numCache>
            </c:numRef>
          </c:val>
          <c:smooth val="0"/>
          <c:extLst xmlns:c16r2="http://schemas.microsoft.com/office/drawing/2015/06/chart">
            <c:ext xmlns:c16="http://schemas.microsoft.com/office/drawing/2014/chart" uri="{C3380CC4-5D6E-409C-BE32-E72D297353CC}">
              <c16:uniqueId val="{00000008-0C33-4497-91E6-99268569B617}"/>
            </c:ext>
          </c:extLst>
        </c:ser>
        <c:dLbls>
          <c:showLegendKey val="0"/>
          <c:showVal val="0"/>
          <c:showCatName val="0"/>
          <c:showSerName val="0"/>
          <c:showPercent val="0"/>
          <c:showBubbleSize val="0"/>
        </c:dLbls>
        <c:marker val="1"/>
        <c:smooth val="0"/>
        <c:axId val="191906560"/>
        <c:axId val="191908480"/>
      </c:lineChart>
      <c:catAx>
        <c:axId val="19190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908480"/>
        <c:crosses val="autoZero"/>
        <c:auto val="1"/>
        <c:lblAlgn val="ctr"/>
        <c:lblOffset val="100"/>
        <c:tickLblSkip val="1"/>
        <c:tickMarkSkip val="1"/>
        <c:noMultiLvlLbl val="0"/>
      </c:catAx>
      <c:valAx>
        <c:axId val="19190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90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20848</c:v>
                </c:pt>
                <c:pt idx="5">
                  <c:v>20923</c:v>
                </c:pt>
                <c:pt idx="8">
                  <c:v>21393</c:v>
                </c:pt>
                <c:pt idx="11">
                  <c:v>21565</c:v>
                </c:pt>
                <c:pt idx="14">
                  <c:v>21581</c:v>
                </c:pt>
              </c:numCache>
            </c:numRef>
          </c:val>
          <c:extLst xmlns:c16r2="http://schemas.microsoft.com/office/drawing/2015/06/chart">
            <c:ext xmlns:c16="http://schemas.microsoft.com/office/drawing/2014/chart" uri="{C3380CC4-5D6E-409C-BE32-E72D297353CC}">
              <c16:uniqueId val="{00000000-5C43-4CBD-847F-A82B0C596C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4386</c:v>
                </c:pt>
                <c:pt idx="5">
                  <c:v>5027</c:v>
                </c:pt>
                <c:pt idx="8">
                  <c:v>4936</c:v>
                </c:pt>
                <c:pt idx="11">
                  <c:v>4257</c:v>
                </c:pt>
                <c:pt idx="14">
                  <c:v>4240</c:v>
                </c:pt>
              </c:numCache>
            </c:numRef>
          </c:val>
          <c:extLst xmlns:c16r2="http://schemas.microsoft.com/office/drawing/2015/06/chart">
            <c:ext xmlns:c16="http://schemas.microsoft.com/office/drawing/2014/chart" uri="{C3380CC4-5D6E-409C-BE32-E72D297353CC}">
              <c16:uniqueId val="{00000001-5C43-4CBD-847F-A82B0C596C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6070</c:v>
                </c:pt>
                <c:pt idx="5">
                  <c:v>6241</c:v>
                </c:pt>
                <c:pt idx="8">
                  <c:v>6694</c:v>
                </c:pt>
                <c:pt idx="11">
                  <c:v>7221</c:v>
                </c:pt>
                <c:pt idx="14">
                  <c:v>7176</c:v>
                </c:pt>
              </c:numCache>
            </c:numRef>
          </c:val>
          <c:extLst xmlns:c16r2="http://schemas.microsoft.com/office/drawing/2015/06/chart">
            <c:ext xmlns:c16="http://schemas.microsoft.com/office/drawing/2014/chart" uri="{C3380CC4-5D6E-409C-BE32-E72D297353CC}">
              <c16:uniqueId val="{00000002-5C43-4CBD-847F-A82B0C596C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C43-4CBD-847F-A82B0C596C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C43-4CBD-847F-A82B0C596C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c:v>
                </c:pt>
                <c:pt idx="3">
                  <c:v>0</c:v>
                </c:pt>
                <c:pt idx="6">
                  <c:v>1</c:v>
                </c:pt>
                <c:pt idx="9">
                  <c:v>2</c:v>
                </c:pt>
                <c:pt idx="12">
                  <c:v>0</c:v>
                </c:pt>
              </c:numCache>
            </c:numRef>
          </c:val>
          <c:extLst xmlns:c16r2="http://schemas.microsoft.com/office/drawing/2015/06/chart">
            <c:ext xmlns:c16="http://schemas.microsoft.com/office/drawing/2014/chart" uri="{C3380CC4-5D6E-409C-BE32-E72D297353CC}">
              <c16:uniqueId val="{00000005-5C43-4CBD-847F-A82B0C596C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3427</c:v>
                </c:pt>
                <c:pt idx="3">
                  <c:v>3198</c:v>
                </c:pt>
                <c:pt idx="6">
                  <c:v>2938</c:v>
                </c:pt>
                <c:pt idx="9">
                  <c:v>3006</c:v>
                </c:pt>
                <c:pt idx="12">
                  <c:v>3074</c:v>
                </c:pt>
              </c:numCache>
            </c:numRef>
          </c:val>
          <c:extLst xmlns:c16r2="http://schemas.microsoft.com/office/drawing/2015/06/chart">
            <c:ext xmlns:c16="http://schemas.microsoft.com/office/drawing/2014/chart" uri="{C3380CC4-5D6E-409C-BE32-E72D297353CC}">
              <c16:uniqueId val="{00000006-5C43-4CBD-847F-A82B0C596C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5C43-4CBD-847F-A82B0C596C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12348</c:v>
                </c:pt>
                <c:pt idx="3">
                  <c:v>13120</c:v>
                </c:pt>
                <c:pt idx="6">
                  <c:v>14111</c:v>
                </c:pt>
                <c:pt idx="9">
                  <c:v>13907</c:v>
                </c:pt>
                <c:pt idx="12">
                  <c:v>13183</c:v>
                </c:pt>
              </c:numCache>
            </c:numRef>
          </c:val>
          <c:extLst xmlns:c16r2="http://schemas.microsoft.com/office/drawing/2015/06/chart">
            <c:ext xmlns:c16="http://schemas.microsoft.com/office/drawing/2014/chart" uri="{C3380CC4-5D6E-409C-BE32-E72D297353CC}">
              <c16:uniqueId val="{00000008-5C43-4CBD-847F-A82B0C596C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277</c:v>
                </c:pt>
                <c:pt idx="3">
                  <c:v>369</c:v>
                </c:pt>
                <c:pt idx="6">
                  <c:v>286</c:v>
                </c:pt>
                <c:pt idx="9">
                  <c:v>254</c:v>
                </c:pt>
                <c:pt idx="12">
                  <c:v>83</c:v>
                </c:pt>
              </c:numCache>
            </c:numRef>
          </c:val>
          <c:extLst xmlns:c16r2="http://schemas.microsoft.com/office/drawing/2015/06/chart">
            <c:ext xmlns:c16="http://schemas.microsoft.com/office/drawing/2014/chart" uri="{C3380CC4-5D6E-409C-BE32-E72D297353CC}">
              <c16:uniqueId val="{00000009-5C43-4CBD-847F-A82B0C596C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17477</c:v>
                </c:pt>
                <c:pt idx="3">
                  <c:v>17510</c:v>
                </c:pt>
                <c:pt idx="6">
                  <c:v>17620</c:v>
                </c:pt>
                <c:pt idx="9">
                  <c:v>17576</c:v>
                </c:pt>
                <c:pt idx="12">
                  <c:v>17410</c:v>
                </c:pt>
              </c:numCache>
            </c:numRef>
          </c:val>
          <c:extLst xmlns:c16r2="http://schemas.microsoft.com/office/drawing/2015/06/chart">
            <c:ext xmlns:c16="http://schemas.microsoft.com/office/drawing/2014/chart" uri="{C3380CC4-5D6E-409C-BE32-E72D297353CC}">
              <c16:uniqueId val="{0000000A-5C43-4CBD-847F-A82B0C596CBA}"/>
            </c:ext>
          </c:extLst>
        </c:ser>
        <c:dLbls>
          <c:showLegendKey val="0"/>
          <c:showVal val="0"/>
          <c:showCatName val="0"/>
          <c:showSerName val="0"/>
          <c:showPercent val="0"/>
          <c:showBubbleSize val="0"/>
        </c:dLbls>
        <c:gapWidth val="100"/>
        <c:overlap val="100"/>
        <c:axId val="199931008"/>
        <c:axId val="199932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2225</c:v>
                </c:pt>
                <c:pt idx="2">
                  <c:v>#N/A</c:v>
                </c:pt>
                <c:pt idx="3">
                  <c:v>#N/A</c:v>
                </c:pt>
                <c:pt idx="4">
                  <c:v>2007</c:v>
                </c:pt>
                <c:pt idx="5">
                  <c:v>#N/A</c:v>
                </c:pt>
                <c:pt idx="6">
                  <c:v>#N/A</c:v>
                </c:pt>
                <c:pt idx="7">
                  <c:v>1933</c:v>
                </c:pt>
                <c:pt idx="8">
                  <c:v>#N/A</c:v>
                </c:pt>
                <c:pt idx="9">
                  <c:v>#N/A</c:v>
                </c:pt>
                <c:pt idx="10">
                  <c:v>1703</c:v>
                </c:pt>
                <c:pt idx="11">
                  <c:v>#N/A</c:v>
                </c:pt>
                <c:pt idx="12">
                  <c:v>#N/A</c:v>
                </c:pt>
                <c:pt idx="13">
                  <c:v>752</c:v>
                </c:pt>
                <c:pt idx="14">
                  <c:v>#N/A</c:v>
                </c:pt>
              </c:numCache>
            </c:numRef>
          </c:val>
          <c:smooth val="0"/>
          <c:extLst xmlns:c16r2="http://schemas.microsoft.com/office/drawing/2015/06/chart">
            <c:ext xmlns:c16="http://schemas.microsoft.com/office/drawing/2014/chart" uri="{C3380CC4-5D6E-409C-BE32-E72D297353CC}">
              <c16:uniqueId val="{0000000B-5C43-4CBD-847F-A82B0C596CBA}"/>
            </c:ext>
          </c:extLst>
        </c:ser>
        <c:dLbls>
          <c:showLegendKey val="0"/>
          <c:showVal val="0"/>
          <c:showCatName val="0"/>
          <c:showSerName val="0"/>
          <c:showPercent val="0"/>
          <c:showBubbleSize val="0"/>
        </c:dLbls>
        <c:marker val="1"/>
        <c:smooth val="0"/>
        <c:axId val="199931008"/>
        <c:axId val="199932928"/>
      </c:lineChart>
      <c:catAx>
        <c:axId val="19993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9932928"/>
        <c:crosses val="autoZero"/>
        <c:auto val="1"/>
        <c:lblAlgn val="ctr"/>
        <c:lblOffset val="100"/>
        <c:tickLblSkip val="1"/>
        <c:tickMarkSkip val="1"/>
        <c:noMultiLvlLbl val="0"/>
      </c:catAx>
      <c:valAx>
        <c:axId val="199932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93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2104</c:v>
                </c:pt>
                <c:pt idx="1">
                  <c:v>2104</c:v>
                </c:pt>
                <c:pt idx="2">
                  <c:v>2027</c:v>
                </c:pt>
              </c:numCache>
            </c:numRef>
          </c:val>
          <c:extLst xmlns:c16r2="http://schemas.microsoft.com/office/drawing/2015/06/chart">
            <c:ext xmlns:c16="http://schemas.microsoft.com/office/drawing/2014/chart" uri="{C3380CC4-5D6E-409C-BE32-E72D297353CC}">
              <c16:uniqueId val="{00000000-8BB3-4F8A-A64B-C218347E3D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1422</c:v>
                </c:pt>
                <c:pt idx="1">
                  <c:v>1424</c:v>
                </c:pt>
                <c:pt idx="2">
                  <c:v>1424</c:v>
                </c:pt>
              </c:numCache>
            </c:numRef>
          </c:val>
          <c:extLst xmlns:c16r2="http://schemas.microsoft.com/office/drawing/2015/06/chart">
            <c:ext xmlns:c16="http://schemas.microsoft.com/office/drawing/2014/chart" uri="{C3380CC4-5D6E-409C-BE32-E72D297353CC}">
              <c16:uniqueId val="{00000001-8BB3-4F8A-A64B-C218347E3D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2461</c:v>
                </c:pt>
                <c:pt idx="1">
                  <c:v>2844</c:v>
                </c:pt>
                <c:pt idx="2">
                  <c:v>2672</c:v>
                </c:pt>
              </c:numCache>
            </c:numRef>
          </c:val>
          <c:extLst xmlns:c16r2="http://schemas.microsoft.com/office/drawing/2015/06/chart">
            <c:ext xmlns:c16="http://schemas.microsoft.com/office/drawing/2014/chart" uri="{C3380CC4-5D6E-409C-BE32-E72D297353CC}">
              <c16:uniqueId val="{00000002-8BB3-4F8A-A64B-C218347E3DD2}"/>
            </c:ext>
          </c:extLst>
        </c:ser>
        <c:dLbls>
          <c:showLegendKey val="0"/>
          <c:showVal val="0"/>
          <c:showCatName val="0"/>
          <c:showSerName val="0"/>
          <c:showPercent val="0"/>
          <c:showBubbleSize val="0"/>
        </c:dLbls>
        <c:gapWidth val="120"/>
        <c:overlap val="100"/>
        <c:axId val="199207552"/>
        <c:axId val="199209344"/>
      </c:barChart>
      <c:catAx>
        <c:axId val="19920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9209344"/>
        <c:crosses val="autoZero"/>
        <c:auto val="1"/>
        <c:lblAlgn val="ctr"/>
        <c:lblOffset val="100"/>
        <c:tickLblSkip val="1"/>
        <c:tickMarkSkip val="1"/>
        <c:noMultiLvlLbl val="0"/>
      </c:catAx>
      <c:valAx>
        <c:axId val="199209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920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{6EA57300-C600-4F75-8B61-B75620827D03}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088-42D6-873B-C672285BB7C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{B86B5487-32EB-4755-8F9E-FBDF04FC20FD}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88-42D6-873B-C672285BB7C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{57FF95EA-A564-4703-BB83-6398B902A23D}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88-42D6-873B-C672285BB7C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{E1D7FEED-E48C-4993-8F26-4C1E7E701A43}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88-42D6-873B-C672285BB7C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{1D17BCF8-9A98-438E-B964-5018CBF69878}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88-42D6-873B-C672285BB7C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{79503526-19BF-4ED9-8DF2-047D0DEFB22F}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088-42D6-873B-C672285BB7C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{F85BCB70-C357-4224-8926-F4FD5802988A}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088-42D6-873B-C672285BB7C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{03BF03D0-B6B5-40CE-BF25-BC0F6E8E8602}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088-42D6-873B-C672285BB7C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{69F1FE23-C627-4ABC-B0F0-AA6721CAC3D9}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088-42D6-873B-C672285BB7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54.6</c:v>
                </c:pt>
                <c:pt idx="24">
                  <c:v>56.2</c:v>
                </c:pt>
                <c:pt idx="32">
                  <c:v>57.6</c:v>
                </c:pt>
              </c:numCache>
            </c:numRef>
          </c:xVal>
          <c:yVal>
            <c:numRef>
              <c:f>公会計指標分析・財政指標組合せ分析表!$BP$51:$DC$51</c:f>
              <c:numCache>
                <c:formatCode>#,##0.0;"▲ "#,##0.0</c:formatCode>
                <c:ptCount val="40"/>
                <c:pt idx="16">
                  <c:v>18.3</c:v>
                </c:pt>
                <c:pt idx="24">
                  <c:v>16.2</c:v>
                </c:pt>
                <c:pt idx="32">
                  <c:v>7.2</c:v>
                </c:pt>
              </c:numCache>
            </c:numRef>
          </c:yVal>
          <c:smooth val="0"/>
          <c:extLst xmlns:c16r2="http://schemas.microsoft.com/office/drawing/2015/06/chart">
            <c:ext xmlns:c16="http://schemas.microsoft.com/office/drawing/2014/chart" uri="{C3380CC4-5D6E-409C-BE32-E72D297353CC}">
              <c16:uniqueId val="{00000009-6088-42D6-873B-C672285BB7C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{C3146D6E-4F74-4B3D-A2CF-A6605C967261}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088-42D6-873B-C672285BB7CB}"/>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{C0E9AF3C-7ACE-422F-B19C-339A5FEF4C81}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88-42D6-873B-C672285BB7C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{E05599CC-0E03-4071-B51F-A6BC7EC1DE23}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88-42D6-873B-C672285BB7C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{EE4FD78E-8C6A-4803-9B39-42F6A2812BDA}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88-42D6-873B-C672285BB7C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{DF2F08CF-EE56-4878-A7A1-7E5AEC52FE4E}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88-42D6-873B-C672285BB7C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{1E866788-54CD-4B84-BF4E-63B6E1861CE3}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088-42D6-873B-C672285BB7C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{72B90B75-DD2D-4960-81C3-E8C3BBF231B8}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088-42D6-873B-C672285BB7C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{3970986B-0D58-44A4-8BD3-47B0BDCA8466}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088-42D6-873B-C672285BB7C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{1F3CCD2B-EC88-4DA8-B806-65F9931B3D80}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088-42D6-873B-C672285BB7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57</c:v>
                </c:pt>
                <c:pt idx="32">
                  <c:v>57.6</c:v>
                </c:pt>
              </c:numCache>
            </c:numRef>
          </c:xVal>
          <c:yVal>
            <c:numRef>
              <c:f>公会計指標分析・財政指標組合せ分析表!$BP$55:$DC$55</c:f>
              <c:numCache>
                <c:formatCode>#,##0.0;"▲ "#,##0.0</c:formatCode>
                <c:ptCount val="40"/>
                <c:pt idx="16">
                  <c:v>39</c:v>
                </c:pt>
                <c:pt idx="24">
                  <c:v>32.5</c:v>
                </c:pt>
                <c:pt idx="32">
                  <c:v>30.2</c:v>
                </c:pt>
              </c:numCache>
            </c:numRef>
          </c:yVal>
          <c:smooth val="0"/>
          <c:extLst xmlns:c16r2="http://schemas.microsoft.com/office/drawing/2015/06/chart">
            <c:ext xmlns:c16="http://schemas.microsoft.com/office/drawing/2014/chart" uri="{C3380CC4-5D6E-409C-BE32-E72D297353CC}">
              <c16:uniqueId val="{00000013-6088-42D6-873B-C672285BB7CB}"/>
            </c:ext>
          </c:extLst>
        </c:ser>
        <c:dLbls>
          <c:showLegendKey val="0"/>
          <c:showVal val="1"/>
          <c:showCatName val="0"/>
          <c:showSerName val="0"/>
          <c:showPercent val="0"/>
          <c:showBubbleSize val="0"/>
        </c:dLbls>
        <c:axId val="199465216"/>
        <c:axId val="199483776"/>
      </c:scatterChart>
      <c:valAx>
        <c:axId val="199465216"/>
        <c:scaling>
          <c:orientation val="minMax"/>
          <c:max val="57.9"/>
          <c:min val="5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9483776"/>
        <c:crosses val="autoZero"/>
        <c:crossBetween val="midCat"/>
      </c:valAx>
      <c:valAx>
        <c:axId val="199483776"/>
        <c:scaling>
          <c:orientation val="minMax"/>
          <c:max val="4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9465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{AD25DFA3-C516-4369-8B81-3017444AA5F5}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A61-4FC5-81FB-093FA3A73AE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{4DC0B4A1-B8E1-4770-89DF-DDF9AB174A3C}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61-4FC5-81FB-093FA3A73AE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{075BD5F3-3F22-403D-97FE-DF35C7DFBA1E}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61-4FC5-81FB-093FA3A73AE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{3D79E323-1F4B-4E33-A276-4B78471FC479}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61-4FC5-81FB-093FA3A73AE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{1E498548-CEEE-45D0-8261-1C008AE44184}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61-4FC5-81FB-093FA3A73AE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{0CD73E82-6FBE-4B6A-AAAB-A9A8AF5A7CA6}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A61-4FC5-81FB-093FA3A73AE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{B6DAEE29-17D2-4706-B53E-6B313977AE25}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A61-4FC5-81FB-093FA3A73AE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{5D98161D-8DD2-4985-85FE-BE8FADBE752A}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A61-4FC5-81FB-093FA3A73AE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{924B2E1D-28C9-41B5-BFE8-2F1CA9F35165}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A61-4FC5-81FB-093FA3A73A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7.8</c:v>
                </c:pt>
                <c:pt idx="16">
                  <c:v>7.2</c:v>
                </c:pt>
                <c:pt idx="24">
                  <c:v>6.5</c:v>
                </c:pt>
                <c:pt idx="32">
                  <c:v>4.7</c:v>
                </c:pt>
              </c:numCache>
            </c:numRef>
          </c:xVal>
          <c:yVal>
            <c:numRef>
              <c:f>公会計指標分析・財政指標組合せ分析表!$BP$73:$DC$73</c:f>
              <c:numCache>
                <c:formatCode>#,##0.0;"▲ "#,##0.0</c:formatCode>
                <c:ptCount val="40"/>
                <c:pt idx="0">
                  <c:v>20.9</c:v>
                </c:pt>
                <c:pt idx="8">
                  <c:v>19.3</c:v>
                </c:pt>
                <c:pt idx="16">
                  <c:v>18.3</c:v>
                </c:pt>
                <c:pt idx="24">
                  <c:v>16.2</c:v>
                </c:pt>
                <c:pt idx="32">
                  <c:v>7.2</c:v>
                </c:pt>
              </c:numCache>
            </c:numRef>
          </c:yVal>
          <c:smooth val="0"/>
          <c:extLst xmlns:c16r2="http://schemas.microsoft.com/office/drawing/2015/06/chart">
            <c:ext xmlns:c16="http://schemas.microsoft.com/office/drawing/2014/chart" uri="{C3380CC4-5D6E-409C-BE32-E72D297353CC}">
              <c16:uniqueId val="{00000009-EA61-4FC5-81FB-093FA3A73AE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{F1B01BC5-1C23-483B-A142-818122FE8FF8}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A61-4FC5-81FB-093FA3A73AE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{98FE0392-51CA-4058-A6EF-A278C394D3E0}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61-4FC5-81FB-093FA3A73AE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{34095FF3-E012-44CC-BAB4-9B06C59C0666}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61-4FC5-81FB-093FA3A73AE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{3152B195-1935-44A5-9678-19E8DE87DEF4}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61-4FC5-81FB-093FA3A73AE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{E67C757E-79FE-4D44-8820-A6976D241A27}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61-4FC5-81FB-093FA3A73AE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{5A17EAAF-723A-4C51-A293-9752E25077F8}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A61-4FC5-81FB-093FA3A73AE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{712E548A-83D3-438E-A918-DEE0A2FE1665}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A61-4FC5-81FB-093FA3A73AE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{C937E1FE-312B-489E-A869-A56EFA329AD3}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A61-4FC5-81FB-093FA3A73AE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{144CA416-BF45-4AB5-8000-7806FCF12992}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A61-4FC5-81FB-093FA3A73A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xmlns:c16r2="http://schemas.microsoft.com/office/drawing/2015/06/chart">
            <c:ext xmlns:c16="http://schemas.microsoft.com/office/drawing/2014/chart" uri="{C3380CC4-5D6E-409C-BE32-E72D297353CC}">
              <c16:uniqueId val="{00000013-EA61-4FC5-81FB-093FA3A73AE4}"/>
            </c:ext>
          </c:extLst>
        </c:ser>
        <c:dLbls>
          <c:showLegendKey val="0"/>
          <c:showVal val="1"/>
          <c:showCatName val="0"/>
          <c:showSerName val="0"/>
          <c:showPercent val="0"/>
          <c:showBubbleSize val="0"/>
        </c:dLbls>
        <c:axId val="202384896"/>
        <c:axId val="202386816"/>
      </c:scatterChart>
      <c:valAx>
        <c:axId val="202384896"/>
        <c:scaling>
          <c:orientation val="minMax"/>
          <c:max val="10.1"/>
          <c:min val="4.4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2386816"/>
        <c:crosses val="autoZero"/>
        <c:crossBetween val="midCat"/>
      </c:valAx>
      <c:valAx>
        <c:axId val="202386816"/>
        <c:scaling>
          <c:orientation val="minMax"/>
          <c:max val="5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23848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元利償還金については、過去に行った補償金免除繰上償還により</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％減となった一方、公営企業債の元利償還金に対する繰出金については、高資本費対策経費の増等により前年度対比 </a:t>
          </a:r>
          <a:r>
            <a:rPr kumimoji="1" lang="en-US" altLang="ja-JP" sz="1400">
              <a:latin typeface="ＭＳ ゴシック" pitchFamily="49" charset="-128"/>
              <a:ea typeface="ＭＳ ゴシック" pitchFamily="49" charset="-128"/>
            </a:rPr>
            <a:t>7.9</a:t>
          </a:r>
          <a:r>
            <a:rPr kumimoji="1" lang="ja-JP" altLang="en-US" sz="1400">
              <a:latin typeface="ＭＳ ゴシック" pitchFamily="49" charset="-128"/>
              <a:ea typeface="ＭＳ ゴシック" pitchFamily="49" charset="-128"/>
            </a:rPr>
            <a:t>％増となった。更に加えて、臨時財政対策債や合併特例債等の算入公債費等が前年度より </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％増となったことに伴い、実質公債費比率の分子の額は前年度より </a:t>
          </a:r>
          <a:r>
            <a:rPr kumimoji="1" lang="en-US" altLang="ja-JP" sz="1400">
              <a:latin typeface="ＭＳ ゴシック" pitchFamily="49" charset="-128"/>
              <a:ea typeface="ＭＳ ゴシック" pitchFamily="49" charset="-128"/>
            </a:rPr>
            <a:t>15.9</a:t>
          </a:r>
          <a:r>
            <a:rPr kumimoji="1" lang="ja-JP" altLang="en-US" sz="1400">
              <a:latin typeface="ＭＳ ゴシック" pitchFamily="49" charset="-128"/>
              <a:ea typeface="ＭＳ ゴシック" pitchFamily="49" charset="-128"/>
            </a:rPr>
            <a:t>％減少することとなった。</a:t>
          </a:r>
        </a:p>
        <a:p>
          <a:r>
            <a:rPr kumimoji="1" lang="ja-JP" altLang="en-US" sz="1400">
              <a:latin typeface="ＭＳ ゴシック" pitchFamily="49" charset="-128"/>
              <a:ea typeface="ＭＳ ゴシック" pitchFamily="49" charset="-128"/>
            </a:rPr>
            <a:t>　引き続き、事業を厳選し、適正な地方債を発行することで、公債費の抑制を図る。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繰出金の減少により公営企業債等繰入見込額が前年度より </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％減となったこと、繰上償還や起債額の減により地方債の現在高が前年度より</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％減となったことに伴う将来負担の減に加え、基準財政需要額算入見込額が合併特例債の借入に伴い</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増となったこと等により将来負担比率の分子の額が前年度より </a:t>
          </a:r>
          <a:r>
            <a:rPr kumimoji="1" lang="en-US" altLang="ja-JP" sz="1400">
              <a:latin typeface="ＭＳ ゴシック" pitchFamily="49" charset="-128"/>
              <a:ea typeface="ＭＳ ゴシック" pitchFamily="49" charset="-128"/>
            </a:rPr>
            <a:t>55.8</a:t>
          </a:r>
          <a:r>
            <a:rPr kumimoji="1" lang="ja-JP" altLang="en-US" sz="1400">
              <a:latin typeface="ＭＳ ゴシック" pitchFamily="49" charset="-128"/>
              <a:ea typeface="ＭＳ ゴシック" pitchFamily="49" charset="-128"/>
            </a:rPr>
            <a:t>％減となった。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一方で、基金繰入等により充当可能基金が</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％減となっているため、今後も行財政改革の推進等により安定した財源の確保と基金の適切な管理に努めると共に、より一層の財政の健全化を図る。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茨城県那珂市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年度に財政調整基金から普通交付税の合併算定替による縮減に伴い歳入が減少する一方で、社会保障関係経費の増加といった歳出の増加に対応するため、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また、公共施設整備基金からは市民から要望の多い道路の改良舗装や維持補修、施設の老朽化に伴う更新整備等に対応するため、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百万円を取り崩した。以上の要因から基金全体としては、減少傾向にある。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ついては、行財政改革、経費節減等によりねん出した額並びに歳出の不用額については、基金に積み立てていくことを想定している。積立先としては、使途目的が明確である特定目的基金への積立を優先的に行う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ふるさとづくり基金：自然環境の保全とともに、特産品の開発等活気あるまちづくり施策の推進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地域振興基金：地域における福祉活動の促進、快適な生活環境の形成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市民活動基金：地域及び市民の活動並びに国際交流及び都市交流を目的とする施策の推進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年度に施設の整備に加え、老朽化した設備等の更新を行ったため、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百万円取崩しを行った結果、基金残高は減少している。その他の基金については、利子分のみの積立であり、ほぼ横ばいの状況である。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公共施設の老朽化が全般的に進んでおり、計画的に設備の更新を行っていくこととしているため、減少していく見込みである。学校施設整備基金については、学校施設の老朽化等への対応により基金取り崩しによる財源ねん出が見込まれるため、残高としては減少していく見込みである。ふるさとづくり基金については、果実運用型の基金であるため、残高としては横ばいの見込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年度においては、合併算定替による縮減に伴う歳入が減少する一方で、社会保障関係経費の増加といった歳出の増加への対応として、財政調整基金から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普通交付税の合併算定替による特例措置の適用期間終了が平成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迫っている状況に加え、扶助費に代表されるような社会保障関係経費が年々増加傾向にあること、国民体育大会の開催等新規の行政需要が想定されることから、基金取り崩しによる財源ねん出を行わざるを得ない状況にあり、財政調整基金残高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減債基金については、公的資金による補償金免除繰上償還により過去の利率が高い時代に起債した分を繰上償還したため、基金残高はほぼ横ばいで推移している。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行財政改革、経費節減等により捻出した額、並びに歳出の不用額について積み立てていく方針であるが、今後四中学区コミュニティセンター等の大規模事業の起債が見込まれるため、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55,230
55,004
97.82
19,696,641
18,656,659
841,518
12,150,272
17,409,645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までは類似団体平均を</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ポイント下回っていたが、</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は同値となっている。これは、昭和</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年代に建設した公共施設等の老朽化が進んでいるからである。限られた財源の中で対応していくため、平成</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月に「公共施設等マネジメント計画」を、平成</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月に「舗装維持修繕計画」を策定し、長期的な視点に立ち、更新等を計画的に進めているが、今後は劣化した箇所を補修する事後保全型の管理から、補修箇所を予測し、事前に対応する予防保全型へと転換することで、長寿命化を推進し、維持管理コストの縮減を図る。</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67" name="有形固定資産減価償却率平均値テキスト"/>
        <xdr:cNvSpPr txBox="1"/>
      </xdr:nvSpPr>
      <xdr:spPr>
        <a:xfrm>
          <a:off x="4813300" y="5669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6" name="楕円 75"/>
        <xdr:cNvSpPr/>
      </xdr:nvSpPr>
      <xdr:spPr>
        <a:xfrm>
          <a:off x="47117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52468</xdr:rowOff>
    </xdr:from>
    <xdr:ext cx="405111" cy="259045"/>
    <xdr:sp macro="" textlink="">
      <xdr:nvSpPr>
        <xdr:cNvPr id="77" name="有形固定資産減価償却率該当値テキスト"/>
        <xdr:cNvSpPr txBox="1"/>
      </xdr:nvSpPr>
      <xdr:spPr>
        <a:xfrm>
          <a:off x="4813300" y="579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104267</xdr:rowOff>
    </xdr:from>
    <xdr:to>
      <xdr:col>19</xdr:col>
      <xdr:colOff>187325</xdr:colOff>
      <xdr:row>30</xdr:row>
      <xdr:rowOff>34417</xdr:rowOff>
    </xdr:to>
    <xdr:sp macro="" textlink="">
      <xdr:nvSpPr>
        <xdr:cNvPr id="78" name="楕円 77"/>
        <xdr:cNvSpPr/>
      </xdr:nvSpPr>
      <xdr:spPr>
        <a:xfrm>
          <a:off x="4000500" y="584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124841</xdr:rowOff>
    </xdr:from>
    <xdr:to>
      <xdr:col>23</xdr:col>
      <xdr:colOff>85725</xdr:colOff>
      <xdr:row>29</xdr:row>
      <xdr:rowOff>155067</xdr:rowOff>
    </xdr:to>
    <xdr:cxnSp macro="">
      <xdr:nvCxnSpPr>
        <xdr:cNvPr id="79" name="直線コネクタ 78"/>
        <xdr:cNvCxnSpPr/>
      </xdr:nvCxnSpPr>
      <xdr:spPr>
        <a:xfrm flipV="1">
          <a:off x="4051300" y="5868416"/>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138811</xdr:rowOff>
    </xdr:from>
    <xdr:to>
      <xdr:col>15</xdr:col>
      <xdr:colOff>187325</xdr:colOff>
      <xdr:row>30</xdr:row>
      <xdr:rowOff>68961</xdr:rowOff>
    </xdr:to>
    <xdr:sp macro="" textlink="">
      <xdr:nvSpPr>
        <xdr:cNvPr id="80" name="楕円 79"/>
        <xdr:cNvSpPr/>
      </xdr:nvSpPr>
      <xdr:spPr>
        <a:xfrm>
          <a:off x="3238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155067</xdr:rowOff>
    </xdr:from>
    <xdr:to>
      <xdr:col>19</xdr:col>
      <xdr:colOff>136525</xdr:colOff>
      <xdr:row>30</xdr:row>
      <xdr:rowOff>18161</xdr:rowOff>
    </xdr:to>
    <xdr:cxnSp macro="">
      <xdr:nvCxnSpPr>
        <xdr:cNvPr id="81" name="直線コネクタ 80"/>
        <xdr:cNvCxnSpPr/>
      </xdr:nvCxnSpPr>
      <xdr:spPr>
        <a:xfrm flipV="1">
          <a:off x="3289300" y="5898642"/>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33672</xdr:rowOff>
    </xdr:from>
    <xdr:ext cx="405111" cy="259045"/>
    <xdr:sp macro="" textlink="">
      <xdr:nvSpPr>
        <xdr:cNvPr id="82" name="n_1aveValue有形固定資産減価償却率"/>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83" name="n_2aveValue有形固定資産減価償却率"/>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25544</xdr:rowOff>
    </xdr:from>
    <xdr:ext cx="405111" cy="259045"/>
    <xdr:sp macro="" textlink="">
      <xdr:nvSpPr>
        <xdr:cNvPr id="84" name="n_1mainValue有形固定資産減価償却率"/>
        <xdr:cNvSpPr txBox="1"/>
      </xdr:nvSpPr>
      <xdr:spPr>
        <a:xfrm>
          <a:off x="3836044" y="5940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60088</xdr:rowOff>
    </xdr:from>
    <xdr:ext cx="405111" cy="259045"/>
    <xdr:sp macro="" textlink="">
      <xdr:nvSpPr>
        <xdr:cNvPr id="85" name="n_2mainValue有形固定資産減価償却率"/>
        <xdr:cNvSpPr txBox="1"/>
      </xdr:nvSpPr>
      <xdr:spPr>
        <a:xfrm>
          <a:off x="3086744" y="59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地方債の現在高が減少し、繰出金についても減少する一方、職員の年齢構成等の変動に起因する退職手当負担金見込額の増及び基金繰入等により充当可能財源が減少しているため、</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a:t>
          </a:r>
          <a:r>
            <a:rPr kumimoji="1" lang="ja-JP" altLang="en-US" sz="1100">
              <a:latin typeface="ＭＳ Ｐゴシック" panose="020B0600070205080204" pitchFamily="50" charset="-128"/>
              <a:ea typeface="ＭＳ Ｐゴシック" panose="020B0600070205080204" pitchFamily="50" charset="-128"/>
            </a:rPr>
            <a:t>平均を</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年上回り、全国平均値と同値となっている。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適切な任用をとおして、退職手当負担金見込額の増加を抑えるとともに、公営企業も含め適正な市債の発行及び行財政改革の推進により安定した財源の確保に努めることで将来負担の縮減を図っていく。</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4" name="直線コネクタ 113"/>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7"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8" name="直線コネクタ 117"/>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9"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0" name="フローチャート: 判断 119"/>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26" name="楕円 125"/>
        <xdr:cNvSpPr/>
      </xdr:nvSpPr>
      <xdr:spPr>
        <a:xfrm>
          <a:off x="14744700" y="59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29580</xdr:rowOff>
    </xdr:from>
    <xdr:ext cx="340478" cy="259045"/>
    <xdr:sp macro="" textlink="">
      <xdr:nvSpPr>
        <xdr:cNvPr id="127" name="債務償還可能年数該当値テキスト"/>
        <xdr:cNvSpPr txBox="1"/>
      </xdr:nvSpPr>
      <xdr:spPr>
        <a:xfrm>
          <a:off x="14846300" y="57731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55,230
55,004
97.82
19,696,641
18,656,659
841,518
12,150,272
17,409,645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118762</xdr:rowOff>
    </xdr:from>
    <xdr:ext cx="405111" cy="259045"/>
    <xdr:sp macro="" textlink="">
      <xdr:nvSpPr>
        <xdr:cNvPr id="61" name="【道路】&#10;有形固定資産減価償却率平均値テキスト"/>
        <xdr:cNvSpPr txBox="1"/>
      </xdr:nvSpPr>
      <xdr:spPr>
        <a:xfrm>
          <a:off x="4673600" y="629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149225</xdr:rowOff>
    </xdr:from>
    <xdr:to>
      <xdr:col>24</xdr:col>
      <xdr:colOff>114300</xdr:colOff>
      <xdr:row>38</xdr:row>
      <xdr:rowOff>79375</xdr:rowOff>
    </xdr:to>
    <xdr:sp macro="" textlink="">
      <xdr:nvSpPr>
        <xdr:cNvPr id="70" name="楕円 69"/>
        <xdr:cNvSpPr/>
      </xdr:nvSpPr>
      <xdr:spPr>
        <a:xfrm>
          <a:off x="45847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127652</xdr:rowOff>
    </xdr:from>
    <xdr:ext cx="405111" cy="259045"/>
    <xdr:sp macro="" textlink="">
      <xdr:nvSpPr>
        <xdr:cNvPr id="71" name="【道路】&#10;有形固定資産減価償却率該当値テキスト"/>
        <xdr:cNvSpPr txBox="1"/>
      </xdr:nvSpPr>
      <xdr:spPr>
        <a:xfrm>
          <a:off x="4673600"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12065</xdr:rowOff>
    </xdr:from>
    <xdr:to>
      <xdr:col>20</xdr:col>
      <xdr:colOff>38100</xdr:colOff>
      <xdr:row>38</xdr:row>
      <xdr:rowOff>113665</xdr:rowOff>
    </xdr:to>
    <xdr:sp macro="" textlink="">
      <xdr:nvSpPr>
        <xdr:cNvPr id="72" name="楕円 71"/>
        <xdr:cNvSpPr/>
      </xdr:nvSpPr>
      <xdr:spPr>
        <a:xfrm>
          <a:off x="3746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28575</xdr:rowOff>
    </xdr:from>
    <xdr:to>
      <xdr:col>24</xdr:col>
      <xdr:colOff>63500</xdr:colOff>
      <xdr:row>38</xdr:row>
      <xdr:rowOff>62865</xdr:rowOff>
    </xdr:to>
    <xdr:cxnSp macro="">
      <xdr:nvCxnSpPr>
        <xdr:cNvPr id="73" name="直線コネクタ 72"/>
        <xdr:cNvCxnSpPr/>
      </xdr:nvCxnSpPr>
      <xdr:spPr>
        <a:xfrm flipV="1">
          <a:off x="3797300" y="65436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46355</xdr:rowOff>
    </xdr:from>
    <xdr:to>
      <xdr:col>15</xdr:col>
      <xdr:colOff>101600</xdr:colOff>
      <xdr:row>38</xdr:row>
      <xdr:rowOff>147955</xdr:rowOff>
    </xdr:to>
    <xdr:sp macro="" textlink="">
      <xdr:nvSpPr>
        <xdr:cNvPr id="74" name="楕円 73"/>
        <xdr:cNvSpPr/>
      </xdr:nvSpPr>
      <xdr:spPr>
        <a:xfrm>
          <a:off x="2857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62865</xdr:rowOff>
    </xdr:from>
    <xdr:to>
      <xdr:col>19</xdr:col>
      <xdr:colOff>177800</xdr:colOff>
      <xdr:row>38</xdr:row>
      <xdr:rowOff>97155</xdr:rowOff>
    </xdr:to>
    <xdr:cxnSp macro="">
      <xdr:nvCxnSpPr>
        <xdr:cNvPr id="75" name="直線コネクタ 74"/>
        <xdr:cNvCxnSpPr/>
      </xdr:nvCxnSpPr>
      <xdr:spPr>
        <a:xfrm flipV="1">
          <a:off x="2908300" y="65779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76" name="n_1ave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7"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104792</xdr:rowOff>
    </xdr:from>
    <xdr:ext cx="405111" cy="259045"/>
    <xdr:sp macro="" textlink="">
      <xdr:nvSpPr>
        <xdr:cNvPr id="78" name="n_1mainValue【道路】&#10;有形固定資産減価償却率"/>
        <xdr:cNvSpPr txBox="1"/>
      </xdr:nvSpPr>
      <xdr:spPr>
        <a:xfrm>
          <a:off x="35820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139082</xdr:rowOff>
    </xdr:from>
    <xdr:ext cx="405111" cy="259045"/>
    <xdr:sp macro="" textlink="">
      <xdr:nvSpPr>
        <xdr:cNvPr id="79" name="n_2mainValue【道路】&#10;有形固定資産減価償却率"/>
        <xdr:cNvSpPr txBox="1"/>
      </xdr:nvSpPr>
      <xdr:spPr>
        <a:xfrm>
          <a:off x="2705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3" name="直線コネクタ 102"/>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4"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5" name="直線コネクタ 104"/>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6"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7" name="直線コネクタ 106"/>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8" name="【道路】&#10;一人当たり延長平均値テキスト"/>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9" name="フローチャート: 判断 108"/>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10" name="フローチャート: 判断 109"/>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11" name="フローチャート: 判断 110"/>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44869</xdr:rowOff>
    </xdr:from>
    <xdr:to>
      <xdr:col>55</xdr:col>
      <xdr:colOff>50800</xdr:colOff>
      <xdr:row>37</xdr:row>
      <xdr:rowOff>146469</xdr:rowOff>
    </xdr:to>
    <xdr:sp macro="" textlink="">
      <xdr:nvSpPr>
        <xdr:cNvPr id="117" name="楕円 116"/>
        <xdr:cNvSpPr/>
      </xdr:nvSpPr>
      <xdr:spPr>
        <a:xfrm>
          <a:off x="10426700" y="638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67746</xdr:rowOff>
    </xdr:from>
    <xdr:ext cx="534377" cy="259045"/>
    <xdr:sp macro="" textlink="">
      <xdr:nvSpPr>
        <xdr:cNvPr id="118" name="【道路】&#10;一人当たり延長該当値テキスト"/>
        <xdr:cNvSpPr txBox="1"/>
      </xdr:nvSpPr>
      <xdr:spPr>
        <a:xfrm>
          <a:off x="10515600" y="623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51613</xdr:rowOff>
    </xdr:from>
    <xdr:to>
      <xdr:col>50</xdr:col>
      <xdr:colOff>165100</xdr:colOff>
      <xdr:row>37</xdr:row>
      <xdr:rowOff>153213</xdr:rowOff>
    </xdr:to>
    <xdr:sp macro="" textlink="">
      <xdr:nvSpPr>
        <xdr:cNvPr id="119" name="楕円 118"/>
        <xdr:cNvSpPr/>
      </xdr:nvSpPr>
      <xdr:spPr>
        <a:xfrm>
          <a:off x="9588500" y="63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95669</xdr:rowOff>
    </xdr:from>
    <xdr:to>
      <xdr:col>55</xdr:col>
      <xdr:colOff>0</xdr:colOff>
      <xdr:row>37</xdr:row>
      <xdr:rowOff>102413</xdr:rowOff>
    </xdr:to>
    <xdr:cxnSp macro="">
      <xdr:nvCxnSpPr>
        <xdr:cNvPr id="120" name="直線コネクタ 119"/>
        <xdr:cNvCxnSpPr/>
      </xdr:nvCxnSpPr>
      <xdr:spPr>
        <a:xfrm flipV="1">
          <a:off x="9639300" y="6439319"/>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56909</xdr:rowOff>
    </xdr:from>
    <xdr:to>
      <xdr:col>46</xdr:col>
      <xdr:colOff>38100</xdr:colOff>
      <xdr:row>37</xdr:row>
      <xdr:rowOff>158509</xdr:rowOff>
    </xdr:to>
    <xdr:sp macro="" textlink="">
      <xdr:nvSpPr>
        <xdr:cNvPr id="121" name="楕円 120"/>
        <xdr:cNvSpPr/>
      </xdr:nvSpPr>
      <xdr:spPr>
        <a:xfrm>
          <a:off x="8699500" y="640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102413</xdr:rowOff>
    </xdr:from>
    <xdr:to>
      <xdr:col>50</xdr:col>
      <xdr:colOff>114300</xdr:colOff>
      <xdr:row>37</xdr:row>
      <xdr:rowOff>107709</xdr:rowOff>
    </xdr:to>
    <xdr:cxnSp macro="">
      <xdr:nvCxnSpPr>
        <xdr:cNvPr id="122" name="直線コネクタ 121"/>
        <xdr:cNvCxnSpPr/>
      </xdr:nvCxnSpPr>
      <xdr:spPr>
        <a:xfrm flipV="1">
          <a:off x="8750300" y="6446063"/>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88168</xdr:rowOff>
    </xdr:from>
    <xdr:ext cx="534377" cy="259045"/>
    <xdr:sp macro="" textlink="">
      <xdr:nvSpPr>
        <xdr:cNvPr id="123" name="n_1aveValue【道路】&#10;一人当たり延長"/>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124489</xdr:rowOff>
    </xdr:from>
    <xdr:ext cx="534377" cy="259045"/>
    <xdr:sp macro="" textlink="">
      <xdr:nvSpPr>
        <xdr:cNvPr id="124" name="n_2aveValue【道路】&#10;一人当たり延長"/>
        <xdr:cNvSpPr txBox="1"/>
      </xdr:nvSpPr>
      <xdr:spPr>
        <a:xfrm>
          <a:off x="8483111" y="663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144340</xdr:rowOff>
    </xdr:from>
    <xdr:ext cx="534377" cy="259045"/>
    <xdr:sp macro="" textlink="">
      <xdr:nvSpPr>
        <xdr:cNvPr id="125" name="n_1mainValue【道路】&#10;一人当たり延長"/>
        <xdr:cNvSpPr txBox="1"/>
      </xdr:nvSpPr>
      <xdr:spPr>
        <a:xfrm>
          <a:off x="9359411" y="64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3586</xdr:rowOff>
    </xdr:from>
    <xdr:ext cx="534377" cy="259045"/>
    <xdr:sp macro="" textlink="">
      <xdr:nvSpPr>
        <xdr:cNvPr id="126" name="n_2mainValue【道路】&#10;一人当たり延長"/>
        <xdr:cNvSpPr txBox="1"/>
      </xdr:nvSpPr>
      <xdr:spPr>
        <a:xfrm>
          <a:off x="8483111" y="617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52" name="直線コネクタ 151"/>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3"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4" name="直線コネクタ 153"/>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55"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6" name="直線コネクタ 155"/>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141531</xdr:rowOff>
    </xdr:from>
    <xdr:ext cx="405111" cy="259045"/>
    <xdr:sp macro="" textlink="">
      <xdr:nvSpPr>
        <xdr:cNvPr id="157" name="【橋りょう・トンネル】&#10;有形固定資産減価償却率平均値テキスト"/>
        <xdr:cNvSpPr txBox="1"/>
      </xdr:nvSpPr>
      <xdr:spPr>
        <a:xfrm>
          <a:off x="4673600" y="1008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8" name="フローチャート: 判断 157"/>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9" name="フローチャート: 判断 158"/>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60" name="フローチャート: 判断 159"/>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150041</xdr:rowOff>
    </xdr:from>
    <xdr:to>
      <xdr:col>24</xdr:col>
      <xdr:colOff>114300</xdr:colOff>
      <xdr:row>59</xdr:row>
      <xdr:rowOff>80191</xdr:rowOff>
    </xdr:to>
    <xdr:sp macro="" textlink="">
      <xdr:nvSpPr>
        <xdr:cNvPr id="166" name="楕円 165"/>
        <xdr:cNvSpPr/>
      </xdr:nvSpPr>
      <xdr:spPr>
        <a:xfrm>
          <a:off x="45847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1468</xdr:rowOff>
    </xdr:from>
    <xdr:ext cx="405111" cy="259045"/>
    <xdr:sp macro="" textlink="">
      <xdr:nvSpPr>
        <xdr:cNvPr id="167" name="【橋りょう・トンネル】&#10;有形固定資産減価償却率該当値テキスト"/>
        <xdr:cNvSpPr txBox="1"/>
      </xdr:nvSpPr>
      <xdr:spPr>
        <a:xfrm>
          <a:off x="4673600" y="9945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11249</xdr:rowOff>
    </xdr:from>
    <xdr:to>
      <xdr:col>20</xdr:col>
      <xdr:colOff>38100</xdr:colOff>
      <xdr:row>59</xdr:row>
      <xdr:rowOff>112849</xdr:rowOff>
    </xdr:to>
    <xdr:sp macro="" textlink="">
      <xdr:nvSpPr>
        <xdr:cNvPr id="168" name="楕円 167"/>
        <xdr:cNvSpPr/>
      </xdr:nvSpPr>
      <xdr:spPr>
        <a:xfrm>
          <a:off x="37465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29391</xdr:rowOff>
    </xdr:from>
    <xdr:to>
      <xdr:col>24</xdr:col>
      <xdr:colOff>63500</xdr:colOff>
      <xdr:row>59</xdr:row>
      <xdr:rowOff>62049</xdr:rowOff>
    </xdr:to>
    <xdr:cxnSp macro="">
      <xdr:nvCxnSpPr>
        <xdr:cNvPr id="169" name="直線コネクタ 168"/>
        <xdr:cNvCxnSpPr/>
      </xdr:nvCxnSpPr>
      <xdr:spPr>
        <a:xfrm flipV="1">
          <a:off x="3797300" y="1014494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42273</xdr:rowOff>
    </xdr:from>
    <xdr:to>
      <xdr:col>15</xdr:col>
      <xdr:colOff>101600</xdr:colOff>
      <xdr:row>59</xdr:row>
      <xdr:rowOff>143873</xdr:rowOff>
    </xdr:to>
    <xdr:sp macro="" textlink="">
      <xdr:nvSpPr>
        <xdr:cNvPr id="170" name="楕円 169"/>
        <xdr:cNvSpPr/>
      </xdr:nvSpPr>
      <xdr:spPr>
        <a:xfrm>
          <a:off x="2857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62049</xdr:rowOff>
    </xdr:from>
    <xdr:to>
      <xdr:col>19</xdr:col>
      <xdr:colOff>177800</xdr:colOff>
      <xdr:row>59</xdr:row>
      <xdr:rowOff>93073</xdr:rowOff>
    </xdr:to>
    <xdr:cxnSp macro="">
      <xdr:nvCxnSpPr>
        <xdr:cNvPr id="171" name="直線コネクタ 170"/>
        <xdr:cNvCxnSpPr/>
      </xdr:nvCxnSpPr>
      <xdr:spPr>
        <a:xfrm flipV="1">
          <a:off x="2908300" y="101775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72"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73"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103976</xdr:rowOff>
    </xdr:from>
    <xdr:ext cx="405111" cy="259045"/>
    <xdr:sp macro="" textlink="">
      <xdr:nvSpPr>
        <xdr:cNvPr id="174" name="n_1mainValue【橋りょう・トンネル】&#10;有形固定資産減価償却率"/>
        <xdr:cNvSpPr txBox="1"/>
      </xdr:nvSpPr>
      <xdr:spPr>
        <a:xfrm>
          <a:off x="35820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135000</xdr:rowOff>
    </xdr:from>
    <xdr:ext cx="405111" cy="259045"/>
    <xdr:sp macro="" textlink="">
      <xdr:nvSpPr>
        <xdr:cNvPr id="175" name="n_2mainValue【橋りょう・トンネル】&#10;有形固定資産減価償却率"/>
        <xdr:cNvSpPr txBox="1"/>
      </xdr:nvSpPr>
      <xdr:spPr>
        <a:xfrm>
          <a:off x="2705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1" name="テキスト ボックス 19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3" name="テキスト ボックス 19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5" name="テキスト ボックス 19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9" name="直線コネクタ 198"/>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200"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201" name="直線コネクタ 200"/>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202"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203" name="直線コネクタ 202"/>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166619</xdr:rowOff>
    </xdr:from>
    <xdr:ext cx="599010" cy="259045"/>
    <xdr:sp macro="" textlink="">
      <xdr:nvSpPr>
        <xdr:cNvPr id="204" name="【橋りょう・トンネル】&#10;一人当たり有形固定資産（償却資産）額平均値テキスト"/>
        <xdr:cNvSpPr txBox="1"/>
      </xdr:nvSpPr>
      <xdr:spPr>
        <a:xfrm>
          <a:off x="10515600" y="1062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205" name="フローチャート: 判断 204"/>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206" name="フローチャート: 判断 205"/>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207" name="フローチャート: 判断 206"/>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4454</xdr:rowOff>
    </xdr:from>
    <xdr:to>
      <xdr:col>55</xdr:col>
      <xdr:colOff>50800</xdr:colOff>
      <xdr:row>64</xdr:row>
      <xdr:rowOff>106054</xdr:rowOff>
    </xdr:to>
    <xdr:sp macro="" textlink="">
      <xdr:nvSpPr>
        <xdr:cNvPr id="213" name="楕円 212"/>
        <xdr:cNvSpPr/>
      </xdr:nvSpPr>
      <xdr:spPr>
        <a:xfrm>
          <a:off x="10426700" y="109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90831</xdr:rowOff>
    </xdr:from>
    <xdr:ext cx="534377" cy="259045"/>
    <xdr:sp macro="" textlink="">
      <xdr:nvSpPr>
        <xdr:cNvPr id="214" name="【橋りょう・トンネル】&#10;一人当たり有形固定資産（償却資産）額該当値テキスト"/>
        <xdr:cNvSpPr txBox="1"/>
      </xdr:nvSpPr>
      <xdr:spPr>
        <a:xfrm>
          <a:off x="10515600" y="1089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4531</xdr:rowOff>
    </xdr:from>
    <xdr:to>
      <xdr:col>50</xdr:col>
      <xdr:colOff>165100</xdr:colOff>
      <xdr:row>64</xdr:row>
      <xdr:rowOff>106131</xdr:rowOff>
    </xdr:to>
    <xdr:sp macro="" textlink="">
      <xdr:nvSpPr>
        <xdr:cNvPr id="215" name="楕円 214"/>
        <xdr:cNvSpPr/>
      </xdr:nvSpPr>
      <xdr:spPr>
        <a:xfrm>
          <a:off x="9588500" y="1097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55254</xdr:rowOff>
    </xdr:from>
    <xdr:to>
      <xdr:col>55</xdr:col>
      <xdr:colOff>0</xdr:colOff>
      <xdr:row>64</xdr:row>
      <xdr:rowOff>55331</xdr:rowOff>
    </xdr:to>
    <xdr:cxnSp macro="">
      <xdr:nvCxnSpPr>
        <xdr:cNvPr id="216" name="直線コネクタ 215"/>
        <xdr:cNvCxnSpPr/>
      </xdr:nvCxnSpPr>
      <xdr:spPr>
        <a:xfrm flipV="1">
          <a:off x="9639300" y="11028054"/>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4637</xdr:rowOff>
    </xdr:from>
    <xdr:to>
      <xdr:col>46</xdr:col>
      <xdr:colOff>38100</xdr:colOff>
      <xdr:row>64</xdr:row>
      <xdr:rowOff>106237</xdr:rowOff>
    </xdr:to>
    <xdr:sp macro="" textlink="">
      <xdr:nvSpPr>
        <xdr:cNvPr id="217" name="楕円 216"/>
        <xdr:cNvSpPr/>
      </xdr:nvSpPr>
      <xdr:spPr>
        <a:xfrm>
          <a:off x="8699500" y="109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55331</xdr:rowOff>
    </xdr:from>
    <xdr:to>
      <xdr:col>50</xdr:col>
      <xdr:colOff>114300</xdr:colOff>
      <xdr:row>64</xdr:row>
      <xdr:rowOff>55437</xdr:rowOff>
    </xdr:to>
    <xdr:cxnSp macro="">
      <xdr:nvCxnSpPr>
        <xdr:cNvPr id="218" name="直線コネクタ 217"/>
        <xdr:cNvCxnSpPr/>
      </xdr:nvCxnSpPr>
      <xdr:spPr>
        <a:xfrm flipV="1">
          <a:off x="8750300" y="11028131"/>
          <a:ext cx="8890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69370</xdr:rowOff>
    </xdr:from>
    <xdr:ext cx="599010" cy="259045"/>
    <xdr:sp macro="" textlink="">
      <xdr:nvSpPr>
        <xdr:cNvPr id="219" name="n_1aveValue【橋りょう・トンネル】&#10;一人当たり有形固定資産（償却資産）額"/>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220" name="n_2aveValue【橋りょう・トンネル】&#10;一人当たり有形固定資産（償却資産）額"/>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97258</xdr:rowOff>
    </xdr:from>
    <xdr:ext cx="534377" cy="259045"/>
    <xdr:sp macro="" textlink="">
      <xdr:nvSpPr>
        <xdr:cNvPr id="221" name="n_1mainValue【橋りょう・トンネル】&#10;一人当たり有形固定資産（償却資産）額"/>
        <xdr:cNvSpPr txBox="1"/>
      </xdr:nvSpPr>
      <xdr:spPr>
        <a:xfrm>
          <a:off x="9359411" y="1107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97364</xdr:rowOff>
    </xdr:from>
    <xdr:ext cx="534377" cy="259045"/>
    <xdr:sp macro="" textlink="">
      <xdr:nvSpPr>
        <xdr:cNvPr id="222" name="n_2mainValue【橋りょう・トンネル】&#10;一人当たり有形固定資産（償却資産）額"/>
        <xdr:cNvSpPr txBox="1"/>
      </xdr:nvSpPr>
      <xdr:spPr>
        <a:xfrm>
          <a:off x="8483111" y="1107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47" name="直線コネクタ 246"/>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48"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49" name="直線コネクタ 248"/>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50"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51" name="直線コネクタ 250"/>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52" name="【公営住宅】&#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53" name="フローチャート: 判断 252"/>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54" name="フローチャート: 判断 253"/>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55" name="フローチャート: 判断 254"/>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141605</xdr:rowOff>
    </xdr:from>
    <xdr:to>
      <xdr:col>24</xdr:col>
      <xdr:colOff>114300</xdr:colOff>
      <xdr:row>80</xdr:row>
      <xdr:rowOff>71755</xdr:rowOff>
    </xdr:to>
    <xdr:sp macro="" textlink="">
      <xdr:nvSpPr>
        <xdr:cNvPr id="261" name="楕円 260"/>
        <xdr:cNvSpPr/>
      </xdr:nvSpPr>
      <xdr:spPr>
        <a:xfrm>
          <a:off x="45847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164482</xdr:rowOff>
    </xdr:from>
    <xdr:ext cx="405111" cy="259045"/>
    <xdr:sp macro="" textlink="">
      <xdr:nvSpPr>
        <xdr:cNvPr id="262" name="【公営住宅】&#10;有形固定資産減価償却率該当値テキスト"/>
        <xdr:cNvSpPr txBox="1"/>
      </xdr:nvSpPr>
      <xdr:spPr>
        <a:xfrm>
          <a:off x="4673600"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15875</xdr:rowOff>
    </xdr:from>
    <xdr:to>
      <xdr:col>20</xdr:col>
      <xdr:colOff>38100</xdr:colOff>
      <xdr:row>80</xdr:row>
      <xdr:rowOff>117475</xdr:rowOff>
    </xdr:to>
    <xdr:sp macro="" textlink="">
      <xdr:nvSpPr>
        <xdr:cNvPr id="263" name="楕円 262"/>
        <xdr:cNvSpPr/>
      </xdr:nvSpPr>
      <xdr:spPr>
        <a:xfrm>
          <a:off x="3746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20955</xdr:rowOff>
    </xdr:from>
    <xdr:to>
      <xdr:col>24</xdr:col>
      <xdr:colOff>63500</xdr:colOff>
      <xdr:row>80</xdr:row>
      <xdr:rowOff>66675</xdr:rowOff>
    </xdr:to>
    <xdr:cxnSp macro="">
      <xdr:nvCxnSpPr>
        <xdr:cNvPr id="264" name="直線コネクタ 263"/>
        <xdr:cNvCxnSpPr/>
      </xdr:nvCxnSpPr>
      <xdr:spPr>
        <a:xfrm flipV="1">
          <a:off x="3797300" y="137369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67311</xdr:rowOff>
    </xdr:from>
    <xdr:to>
      <xdr:col>15</xdr:col>
      <xdr:colOff>101600</xdr:colOff>
      <xdr:row>80</xdr:row>
      <xdr:rowOff>168911</xdr:rowOff>
    </xdr:to>
    <xdr:sp macro="" textlink="">
      <xdr:nvSpPr>
        <xdr:cNvPr id="265" name="楕円 264"/>
        <xdr:cNvSpPr/>
      </xdr:nvSpPr>
      <xdr:spPr>
        <a:xfrm>
          <a:off x="2857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66675</xdr:rowOff>
    </xdr:from>
    <xdr:to>
      <xdr:col>19</xdr:col>
      <xdr:colOff>177800</xdr:colOff>
      <xdr:row>80</xdr:row>
      <xdr:rowOff>118111</xdr:rowOff>
    </xdr:to>
    <xdr:cxnSp macro="">
      <xdr:nvCxnSpPr>
        <xdr:cNvPr id="266" name="直線コネクタ 265"/>
        <xdr:cNvCxnSpPr/>
      </xdr:nvCxnSpPr>
      <xdr:spPr>
        <a:xfrm flipV="1">
          <a:off x="2908300" y="137826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267" name="n_1aveValue【公営住宅】&#10;有形固定資産減価償却率"/>
        <xdr:cNvSpPr txBox="1"/>
      </xdr:nvSpPr>
      <xdr:spPr>
        <a:xfrm>
          <a:off x="3582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144797</xdr:rowOff>
    </xdr:from>
    <xdr:ext cx="405111" cy="259045"/>
    <xdr:sp macro="" textlink="">
      <xdr:nvSpPr>
        <xdr:cNvPr id="268" name="n_2aveValue【公営住宅】&#10;有形固定資産減価償却率"/>
        <xdr:cNvSpPr txBox="1"/>
      </xdr:nvSpPr>
      <xdr:spPr>
        <a:xfrm>
          <a:off x="2705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134002</xdr:rowOff>
    </xdr:from>
    <xdr:ext cx="405111" cy="259045"/>
    <xdr:sp macro="" textlink="">
      <xdr:nvSpPr>
        <xdr:cNvPr id="269" name="n_1mainValue【公営住宅】&#10;有形固定資産減価償却率"/>
        <xdr:cNvSpPr txBox="1"/>
      </xdr:nvSpPr>
      <xdr:spPr>
        <a:xfrm>
          <a:off x="35820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13988</xdr:rowOff>
    </xdr:from>
    <xdr:ext cx="405111" cy="259045"/>
    <xdr:sp macro="" textlink="">
      <xdr:nvSpPr>
        <xdr:cNvPr id="270" name="n_2mainValue【公営住宅】&#10;有形固定資産減価償却率"/>
        <xdr:cNvSpPr txBox="1"/>
      </xdr:nvSpPr>
      <xdr:spPr>
        <a:xfrm>
          <a:off x="2705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94" name="直線コネクタ 293"/>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95"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96" name="直線コネクタ 295"/>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97"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98" name="直線コネクタ 297"/>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99331</xdr:rowOff>
    </xdr:from>
    <xdr:ext cx="469744" cy="259045"/>
    <xdr:sp macro="" textlink="">
      <xdr:nvSpPr>
        <xdr:cNvPr id="299" name="【公営住宅】&#10;一人当たり面積平均値テキスト"/>
        <xdr:cNvSpPr txBox="1"/>
      </xdr:nvSpPr>
      <xdr:spPr>
        <a:xfrm>
          <a:off x="10515600" y="1415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300" name="フローチャート: 判断 299"/>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301" name="フローチャート: 判断 300"/>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302" name="フローチャート: 判断 301"/>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156463</xdr:rowOff>
    </xdr:from>
    <xdr:to>
      <xdr:col>55</xdr:col>
      <xdr:colOff>50800</xdr:colOff>
      <xdr:row>85</xdr:row>
      <xdr:rowOff>86613</xdr:rowOff>
    </xdr:to>
    <xdr:sp macro="" textlink="">
      <xdr:nvSpPr>
        <xdr:cNvPr id="308" name="楕円 307"/>
        <xdr:cNvSpPr/>
      </xdr:nvSpPr>
      <xdr:spPr>
        <a:xfrm>
          <a:off x="104267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134890</xdr:rowOff>
    </xdr:from>
    <xdr:ext cx="469744" cy="259045"/>
    <xdr:sp macro="" textlink="">
      <xdr:nvSpPr>
        <xdr:cNvPr id="309" name="【公営住宅】&#10;一人当たり面積該当値テキスト"/>
        <xdr:cNvSpPr txBox="1"/>
      </xdr:nvSpPr>
      <xdr:spPr>
        <a:xfrm>
          <a:off x="10515600"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157987</xdr:rowOff>
    </xdr:from>
    <xdr:to>
      <xdr:col>50</xdr:col>
      <xdr:colOff>165100</xdr:colOff>
      <xdr:row>85</xdr:row>
      <xdr:rowOff>88137</xdr:rowOff>
    </xdr:to>
    <xdr:sp macro="" textlink="">
      <xdr:nvSpPr>
        <xdr:cNvPr id="310" name="楕円 309"/>
        <xdr:cNvSpPr/>
      </xdr:nvSpPr>
      <xdr:spPr>
        <a:xfrm>
          <a:off x="9588500" y="1455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35813</xdr:rowOff>
    </xdr:from>
    <xdr:to>
      <xdr:col>55</xdr:col>
      <xdr:colOff>0</xdr:colOff>
      <xdr:row>85</xdr:row>
      <xdr:rowOff>37337</xdr:rowOff>
    </xdr:to>
    <xdr:cxnSp macro="">
      <xdr:nvCxnSpPr>
        <xdr:cNvPr id="311" name="直線コネクタ 310"/>
        <xdr:cNvCxnSpPr/>
      </xdr:nvCxnSpPr>
      <xdr:spPr>
        <a:xfrm flipV="1">
          <a:off x="9639300" y="1460906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158750</xdr:rowOff>
    </xdr:from>
    <xdr:to>
      <xdr:col>46</xdr:col>
      <xdr:colOff>38100</xdr:colOff>
      <xdr:row>85</xdr:row>
      <xdr:rowOff>88900</xdr:rowOff>
    </xdr:to>
    <xdr:sp macro="" textlink="">
      <xdr:nvSpPr>
        <xdr:cNvPr id="312" name="楕円 311"/>
        <xdr:cNvSpPr/>
      </xdr:nvSpPr>
      <xdr:spPr>
        <a:xfrm>
          <a:off x="8699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37337</xdr:rowOff>
    </xdr:from>
    <xdr:to>
      <xdr:col>50</xdr:col>
      <xdr:colOff>114300</xdr:colOff>
      <xdr:row>85</xdr:row>
      <xdr:rowOff>38100</xdr:rowOff>
    </xdr:to>
    <xdr:cxnSp macro="">
      <xdr:nvCxnSpPr>
        <xdr:cNvPr id="313" name="直線コネクタ 312"/>
        <xdr:cNvCxnSpPr/>
      </xdr:nvCxnSpPr>
      <xdr:spPr>
        <a:xfrm flipV="1">
          <a:off x="8750300" y="1461058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161814</xdr:rowOff>
    </xdr:from>
    <xdr:ext cx="469744" cy="259045"/>
    <xdr:sp macro="" textlink="">
      <xdr:nvSpPr>
        <xdr:cNvPr id="314" name="n_1aveValue【公営住宅】&#10;一人当たり面積"/>
        <xdr:cNvSpPr txBox="1"/>
      </xdr:nvSpPr>
      <xdr:spPr>
        <a:xfrm>
          <a:off x="93917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315" name="n_2aveValue【公営住宅】&#10;一人当たり面積"/>
        <xdr:cNvSpPr txBox="1"/>
      </xdr:nvSpPr>
      <xdr:spPr>
        <a:xfrm>
          <a:off x="8515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79264</xdr:rowOff>
    </xdr:from>
    <xdr:ext cx="469744" cy="259045"/>
    <xdr:sp macro="" textlink="">
      <xdr:nvSpPr>
        <xdr:cNvPr id="316" name="n_1mainValue【公営住宅】&#10;一人当たり面積"/>
        <xdr:cNvSpPr txBox="1"/>
      </xdr:nvSpPr>
      <xdr:spPr>
        <a:xfrm>
          <a:off x="9391727" y="1465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80027</xdr:rowOff>
    </xdr:from>
    <xdr:ext cx="469744" cy="259045"/>
    <xdr:sp macro="" textlink="">
      <xdr:nvSpPr>
        <xdr:cNvPr id="317" name="n_2mainValue【公営住宅】&#10;一人当たり面積"/>
        <xdr:cNvSpPr txBox="1"/>
      </xdr:nvSpPr>
      <xdr:spPr>
        <a:xfrm>
          <a:off x="8515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4" name="テキスト ボックス 34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6" name="テキスト ボックス 34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4" name="テキスト ボックス 35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58" name="直線コネクタ 357"/>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59"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60" name="直線コネクタ 359"/>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61"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62" name="直線コネクタ 361"/>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363"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64" name="フローチャート: 判断 363"/>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65" name="フローチャート: 判断 364"/>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66" name="フローチャート: 判断 365"/>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97790</xdr:rowOff>
    </xdr:from>
    <xdr:to>
      <xdr:col>85</xdr:col>
      <xdr:colOff>177800</xdr:colOff>
      <xdr:row>35</xdr:row>
      <xdr:rowOff>27940</xdr:rowOff>
    </xdr:to>
    <xdr:sp macro="" textlink="">
      <xdr:nvSpPr>
        <xdr:cNvPr id="372" name="楕円 371"/>
        <xdr:cNvSpPr/>
      </xdr:nvSpPr>
      <xdr:spPr>
        <a:xfrm>
          <a:off x="162687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12717</xdr:rowOff>
    </xdr:from>
    <xdr:ext cx="405111" cy="259045"/>
    <xdr:sp macro="" textlink="">
      <xdr:nvSpPr>
        <xdr:cNvPr id="373" name="【認定こども園・幼稚園・保育所】&#10;有形固定資産減価償却率該当値テキスト"/>
        <xdr:cNvSpPr txBox="1"/>
      </xdr:nvSpPr>
      <xdr:spPr>
        <a:xfrm>
          <a:off x="16357600" y="5842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97790</xdr:rowOff>
    </xdr:from>
    <xdr:to>
      <xdr:col>81</xdr:col>
      <xdr:colOff>101600</xdr:colOff>
      <xdr:row>34</xdr:row>
      <xdr:rowOff>27940</xdr:rowOff>
    </xdr:to>
    <xdr:sp macro="" textlink="">
      <xdr:nvSpPr>
        <xdr:cNvPr id="374" name="楕円 373"/>
        <xdr:cNvSpPr/>
      </xdr:nvSpPr>
      <xdr:spPr>
        <a:xfrm>
          <a:off x="15430500" y="57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148590</xdr:rowOff>
    </xdr:from>
    <xdr:to>
      <xdr:col>85</xdr:col>
      <xdr:colOff>127000</xdr:colOff>
      <xdr:row>34</xdr:row>
      <xdr:rowOff>148590</xdr:rowOff>
    </xdr:to>
    <xdr:cxnSp macro="">
      <xdr:nvCxnSpPr>
        <xdr:cNvPr id="375" name="直線コネクタ 374"/>
        <xdr:cNvCxnSpPr/>
      </xdr:nvCxnSpPr>
      <xdr:spPr>
        <a:xfrm>
          <a:off x="15481300" y="580644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36830</xdr:rowOff>
    </xdr:from>
    <xdr:to>
      <xdr:col>76</xdr:col>
      <xdr:colOff>165100</xdr:colOff>
      <xdr:row>33</xdr:row>
      <xdr:rowOff>138430</xdr:rowOff>
    </xdr:to>
    <xdr:sp macro="" textlink="">
      <xdr:nvSpPr>
        <xdr:cNvPr id="376" name="楕円 375"/>
        <xdr:cNvSpPr/>
      </xdr:nvSpPr>
      <xdr:spPr>
        <a:xfrm>
          <a:off x="14541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87630</xdr:rowOff>
    </xdr:from>
    <xdr:to>
      <xdr:col>81</xdr:col>
      <xdr:colOff>50800</xdr:colOff>
      <xdr:row>33</xdr:row>
      <xdr:rowOff>148590</xdr:rowOff>
    </xdr:to>
    <xdr:cxnSp macro="">
      <xdr:nvCxnSpPr>
        <xdr:cNvPr id="377" name="直線コネクタ 376"/>
        <xdr:cNvCxnSpPr/>
      </xdr:nvCxnSpPr>
      <xdr:spPr>
        <a:xfrm>
          <a:off x="14592300" y="5745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378" name="n_1aveValue【認定こども園・幼稚園・保育所】&#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379" name="n_2aveValue【認定こども園・幼稚園・保育所】&#10;有形固定資産減価償却率"/>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44467</xdr:rowOff>
    </xdr:from>
    <xdr:ext cx="405111" cy="259045"/>
    <xdr:sp macro="" textlink="">
      <xdr:nvSpPr>
        <xdr:cNvPr id="380" name="n_1mainValue【認定こども園・幼稚園・保育所】&#10;有形固定資産減価償却率"/>
        <xdr:cNvSpPr txBox="1"/>
      </xdr:nvSpPr>
      <xdr:spPr>
        <a:xfrm>
          <a:off x="15266044" y="55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154957</xdr:rowOff>
    </xdr:from>
    <xdr:ext cx="405111" cy="259045"/>
    <xdr:sp macro="" textlink="">
      <xdr:nvSpPr>
        <xdr:cNvPr id="381" name="n_2mainValue【認定こども園・幼稚園・保育所】&#10;有形固定資産減価償却率"/>
        <xdr:cNvSpPr txBox="1"/>
      </xdr:nvSpPr>
      <xdr:spPr>
        <a:xfrm>
          <a:off x="14389744" y="54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2" name="直線コネクタ 39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3" name="テキスト ボックス 39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4" name="直線コネクタ 39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5" name="テキスト ボックス 39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6" name="直線コネクタ 39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7" name="テキスト ボックス 39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8" name="直線コネクタ 39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9" name="テキスト ボックス 39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0" name="直線コネクタ 39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1" name="テキスト ボックス 40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3" name="テキスト ボックス 40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405" name="直線コネクタ 404"/>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06"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07" name="直線コネクタ 406"/>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408"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409" name="直線コネクタ 408"/>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154957</xdr:rowOff>
    </xdr:from>
    <xdr:ext cx="469744" cy="259045"/>
    <xdr:sp macro="" textlink="">
      <xdr:nvSpPr>
        <xdr:cNvPr id="410" name="【認定こども園・幼稚園・保育所】&#10;一人当たり面積平均値テキスト"/>
        <xdr:cNvSpPr txBox="1"/>
      </xdr:nvSpPr>
      <xdr:spPr>
        <a:xfrm>
          <a:off x="22199600" y="649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411" name="フローチャート: 判断 410"/>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412" name="フローチャート: 判断 411"/>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413" name="フローチャート: 判断 412"/>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113030</xdr:rowOff>
    </xdr:from>
    <xdr:to>
      <xdr:col>116</xdr:col>
      <xdr:colOff>114300</xdr:colOff>
      <xdr:row>41</xdr:row>
      <xdr:rowOff>43180</xdr:rowOff>
    </xdr:to>
    <xdr:sp macro="" textlink="">
      <xdr:nvSpPr>
        <xdr:cNvPr id="419" name="楕円 418"/>
        <xdr:cNvSpPr/>
      </xdr:nvSpPr>
      <xdr:spPr>
        <a:xfrm>
          <a:off x="221107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91457</xdr:rowOff>
    </xdr:from>
    <xdr:ext cx="469744" cy="259045"/>
    <xdr:sp macro="" textlink="">
      <xdr:nvSpPr>
        <xdr:cNvPr id="420" name="【認定こども園・幼稚園・保育所】&#10;一人当たり面積該当値テキスト"/>
        <xdr:cNvSpPr txBox="1"/>
      </xdr:nvSpPr>
      <xdr:spPr>
        <a:xfrm>
          <a:off x="22199600"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113030</xdr:rowOff>
    </xdr:from>
    <xdr:to>
      <xdr:col>112</xdr:col>
      <xdr:colOff>38100</xdr:colOff>
      <xdr:row>41</xdr:row>
      <xdr:rowOff>43180</xdr:rowOff>
    </xdr:to>
    <xdr:sp macro="" textlink="">
      <xdr:nvSpPr>
        <xdr:cNvPr id="421" name="楕円 420"/>
        <xdr:cNvSpPr/>
      </xdr:nvSpPr>
      <xdr:spPr>
        <a:xfrm>
          <a:off x="21272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163830</xdr:rowOff>
    </xdr:from>
    <xdr:to>
      <xdr:col>116</xdr:col>
      <xdr:colOff>63500</xdr:colOff>
      <xdr:row>40</xdr:row>
      <xdr:rowOff>163830</xdr:rowOff>
    </xdr:to>
    <xdr:cxnSp macro="">
      <xdr:nvCxnSpPr>
        <xdr:cNvPr id="422" name="直線コネクタ 421"/>
        <xdr:cNvCxnSpPr/>
      </xdr:nvCxnSpPr>
      <xdr:spPr>
        <a:xfrm>
          <a:off x="21323300" y="7021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82550</xdr:rowOff>
    </xdr:from>
    <xdr:to>
      <xdr:col>107</xdr:col>
      <xdr:colOff>101600</xdr:colOff>
      <xdr:row>41</xdr:row>
      <xdr:rowOff>12700</xdr:rowOff>
    </xdr:to>
    <xdr:sp macro="" textlink="">
      <xdr:nvSpPr>
        <xdr:cNvPr id="423" name="楕円 422"/>
        <xdr:cNvSpPr/>
      </xdr:nvSpPr>
      <xdr:spPr>
        <a:xfrm>
          <a:off x="20383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133350</xdr:rowOff>
    </xdr:from>
    <xdr:to>
      <xdr:col>111</xdr:col>
      <xdr:colOff>177800</xdr:colOff>
      <xdr:row>40</xdr:row>
      <xdr:rowOff>163830</xdr:rowOff>
    </xdr:to>
    <xdr:cxnSp macro="">
      <xdr:nvCxnSpPr>
        <xdr:cNvPr id="424" name="直線コネクタ 423"/>
        <xdr:cNvCxnSpPr/>
      </xdr:nvCxnSpPr>
      <xdr:spPr>
        <a:xfrm>
          <a:off x="20434300" y="69913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55897</xdr:rowOff>
    </xdr:from>
    <xdr:ext cx="469744" cy="259045"/>
    <xdr:sp macro="" textlink="">
      <xdr:nvSpPr>
        <xdr:cNvPr id="425" name="n_1aveValue【認定こども園・幼稚園・保育所】&#10;一人当たり面積"/>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426" name="n_2aveValue【認定こども園・幼稚園・保育所】&#10;一人当たり面積"/>
        <xdr:cNvSpPr txBox="1"/>
      </xdr:nvSpPr>
      <xdr:spPr>
        <a:xfrm>
          <a:off x="20199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34307</xdr:rowOff>
    </xdr:from>
    <xdr:ext cx="469744" cy="259045"/>
    <xdr:sp macro="" textlink="">
      <xdr:nvSpPr>
        <xdr:cNvPr id="427" name="n_1mainValue【認定こども園・幼稚園・保育所】&#10;一人当たり面積"/>
        <xdr:cNvSpPr txBox="1"/>
      </xdr:nvSpPr>
      <xdr:spPr>
        <a:xfrm>
          <a:off x="210757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3827</xdr:rowOff>
    </xdr:from>
    <xdr:ext cx="469744" cy="259045"/>
    <xdr:sp macro="" textlink="">
      <xdr:nvSpPr>
        <xdr:cNvPr id="428" name="n_2mainValue【認定こども園・幼稚園・保育所】&#10;一人当たり面積"/>
        <xdr:cNvSpPr txBox="1"/>
      </xdr:nvSpPr>
      <xdr:spPr>
        <a:xfrm>
          <a:off x="20199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9" name="テキスト ボックス 43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1" name="テキスト ボックス 44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1" name="テキスト ボックス 45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3" name="テキスト ボックス 45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55" name="直線コネクタ 454"/>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56"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57" name="直線コネクタ 456"/>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58"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59" name="直線コネクタ 458"/>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60"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61" name="フローチャート: 判断 460"/>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62" name="フローチャート: 判断 461"/>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63" name="フローチャート: 判断 462"/>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109220</xdr:rowOff>
    </xdr:from>
    <xdr:to>
      <xdr:col>85</xdr:col>
      <xdr:colOff>177800</xdr:colOff>
      <xdr:row>57</xdr:row>
      <xdr:rowOff>39370</xdr:rowOff>
    </xdr:to>
    <xdr:sp macro="" textlink="">
      <xdr:nvSpPr>
        <xdr:cNvPr id="469" name="楕円 468"/>
        <xdr:cNvSpPr/>
      </xdr:nvSpPr>
      <xdr:spPr>
        <a:xfrm>
          <a:off x="162687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132097</xdr:rowOff>
    </xdr:from>
    <xdr:ext cx="405111" cy="259045"/>
    <xdr:sp macro="" textlink="">
      <xdr:nvSpPr>
        <xdr:cNvPr id="470" name="【学校施設】&#10;有形固定資産減価償却率該当値テキスト"/>
        <xdr:cNvSpPr txBox="1"/>
      </xdr:nvSpPr>
      <xdr:spPr>
        <a:xfrm>
          <a:off x="16357600"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135346</xdr:rowOff>
    </xdr:from>
    <xdr:to>
      <xdr:col>81</xdr:col>
      <xdr:colOff>101600</xdr:colOff>
      <xdr:row>57</xdr:row>
      <xdr:rowOff>65496</xdr:rowOff>
    </xdr:to>
    <xdr:sp macro="" textlink="">
      <xdr:nvSpPr>
        <xdr:cNvPr id="471" name="楕円 470"/>
        <xdr:cNvSpPr/>
      </xdr:nvSpPr>
      <xdr:spPr>
        <a:xfrm>
          <a:off x="1543050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160020</xdr:rowOff>
    </xdr:from>
    <xdr:to>
      <xdr:col>85</xdr:col>
      <xdr:colOff>127000</xdr:colOff>
      <xdr:row>57</xdr:row>
      <xdr:rowOff>14696</xdr:rowOff>
    </xdr:to>
    <xdr:cxnSp macro="">
      <xdr:nvCxnSpPr>
        <xdr:cNvPr id="472" name="直線コネクタ 471"/>
        <xdr:cNvCxnSpPr/>
      </xdr:nvCxnSpPr>
      <xdr:spPr>
        <a:xfrm flipV="1">
          <a:off x="15481300" y="976122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9616</xdr:rowOff>
    </xdr:from>
    <xdr:to>
      <xdr:col>76</xdr:col>
      <xdr:colOff>165100</xdr:colOff>
      <xdr:row>57</xdr:row>
      <xdr:rowOff>111216</xdr:rowOff>
    </xdr:to>
    <xdr:sp macro="" textlink="">
      <xdr:nvSpPr>
        <xdr:cNvPr id="473" name="楕円 472"/>
        <xdr:cNvSpPr/>
      </xdr:nvSpPr>
      <xdr:spPr>
        <a:xfrm>
          <a:off x="14541500"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14696</xdr:rowOff>
    </xdr:from>
    <xdr:to>
      <xdr:col>81</xdr:col>
      <xdr:colOff>50800</xdr:colOff>
      <xdr:row>57</xdr:row>
      <xdr:rowOff>60416</xdr:rowOff>
    </xdr:to>
    <xdr:cxnSp macro="">
      <xdr:nvCxnSpPr>
        <xdr:cNvPr id="474" name="直線コネクタ 473"/>
        <xdr:cNvCxnSpPr/>
      </xdr:nvCxnSpPr>
      <xdr:spPr>
        <a:xfrm flipV="1">
          <a:off x="14592300" y="97873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75"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476" name="n_2aveValue【学校施設】&#10;有形固定資産減価償却率"/>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82023</xdr:rowOff>
    </xdr:from>
    <xdr:ext cx="405111" cy="259045"/>
    <xdr:sp macro="" textlink="">
      <xdr:nvSpPr>
        <xdr:cNvPr id="477" name="n_1mainValue【学校施設】&#10;有形固定資産減価償却率"/>
        <xdr:cNvSpPr txBox="1"/>
      </xdr:nvSpPr>
      <xdr:spPr>
        <a:xfrm>
          <a:off x="15266044" y="951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127743</xdr:rowOff>
    </xdr:from>
    <xdr:ext cx="405111" cy="259045"/>
    <xdr:sp macro="" textlink="">
      <xdr:nvSpPr>
        <xdr:cNvPr id="478" name="n_2mainValue【学校施設】&#10;有形固定資産減価償却率"/>
        <xdr:cNvSpPr txBox="1"/>
      </xdr:nvSpPr>
      <xdr:spPr>
        <a:xfrm>
          <a:off x="14389744" y="955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9" name="テキスト ボックス 48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0" name="直線コネクタ 48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1" name="テキスト ボックス 49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2" name="直線コネクタ 49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3" name="テキスト ボックス 49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4" name="直線コネクタ 49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5" name="テキスト ボックス 49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6" name="直線コネクタ 49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7" name="テキスト ボックス 49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8" name="直線コネクタ 49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9" name="テキスト ボックス 49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0" name="直線コネクタ 49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1" name="テキスト ボックス 50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2" name="直線コネクタ 5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3" name="テキスト ボックス 5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505" name="直線コネクタ 504"/>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06"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07" name="直線コネクタ 506"/>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508"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509" name="直線コネクタ 508"/>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167040</xdr:rowOff>
    </xdr:from>
    <xdr:ext cx="469744" cy="259045"/>
    <xdr:sp macro="" textlink="">
      <xdr:nvSpPr>
        <xdr:cNvPr id="510" name="【学校施設】&#10;一人当たり面積平均値テキスト"/>
        <xdr:cNvSpPr txBox="1"/>
      </xdr:nvSpPr>
      <xdr:spPr>
        <a:xfrm>
          <a:off x="22199600" y="1011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511" name="フローチャート: 判断 510"/>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512" name="フローチャート: 判断 511"/>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513" name="フローチャート: 判断 512"/>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4" name="テキスト ボックス 5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5" name="テキスト ボックス 5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6" name="テキスト ボックス 5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7" name="テキスト ボックス 5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8" name="テキスト ボックス 5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4390</xdr:rowOff>
    </xdr:from>
    <xdr:to>
      <xdr:col>116</xdr:col>
      <xdr:colOff>114300</xdr:colOff>
      <xdr:row>61</xdr:row>
      <xdr:rowOff>105990</xdr:rowOff>
    </xdr:to>
    <xdr:sp macro="" textlink="">
      <xdr:nvSpPr>
        <xdr:cNvPr id="519" name="楕円 518"/>
        <xdr:cNvSpPr/>
      </xdr:nvSpPr>
      <xdr:spPr>
        <a:xfrm>
          <a:off x="22110700" y="104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154267</xdr:rowOff>
    </xdr:from>
    <xdr:ext cx="469744" cy="259045"/>
    <xdr:sp macro="" textlink="">
      <xdr:nvSpPr>
        <xdr:cNvPr id="520" name="【学校施設】&#10;一人当たり面積該当値テキスト"/>
        <xdr:cNvSpPr txBox="1"/>
      </xdr:nvSpPr>
      <xdr:spPr>
        <a:xfrm>
          <a:off x="22199600" y="1044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8310</xdr:rowOff>
    </xdr:from>
    <xdr:to>
      <xdr:col>112</xdr:col>
      <xdr:colOff>38100</xdr:colOff>
      <xdr:row>61</xdr:row>
      <xdr:rowOff>109910</xdr:rowOff>
    </xdr:to>
    <xdr:sp macro="" textlink="">
      <xdr:nvSpPr>
        <xdr:cNvPr id="521" name="楕円 520"/>
        <xdr:cNvSpPr/>
      </xdr:nvSpPr>
      <xdr:spPr>
        <a:xfrm>
          <a:off x="21272500" y="1046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55190</xdr:rowOff>
    </xdr:from>
    <xdr:to>
      <xdr:col>116</xdr:col>
      <xdr:colOff>63500</xdr:colOff>
      <xdr:row>61</xdr:row>
      <xdr:rowOff>59110</xdr:rowOff>
    </xdr:to>
    <xdr:cxnSp macro="">
      <xdr:nvCxnSpPr>
        <xdr:cNvPr id="522" name="直線コネクタ 521"/>
        <xdr:cNvCxnSpPr/>
      </xdr:nvCxnSpPr>
      <xdr:spPr>
        <a:xfrm flipV="1">
          <a:off x="21323300" y="10513640"/>
          <a:ext cx="8382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113792</xdr:rowOff>
    </xdr:from>
    <xdr:to>
      <xdr:col>107</xdr:col>
      <xdr:colOff>101600</xdr:colOff>
      <xdr:row>61</xdr:row>
      <xdr:rowOff>43942</xdr:rowOff>
    </xdr:to>
    <xdr:sp macro="" textlink="">
      <xdr:nvSpPr>
        <xdr:cNvPr id="523" name="楕円 522"/>
        <xdr:cNvSpPr/>
      </xdr:nvSpPr>
      <xdr:spPr>
        <a:xfrm>
          <a:off x="20383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164592</xdr:rowOff>
    </xdr:from>
    <xdr:to>
      <xdr:col>111</xdr:col>
      <xdr:colOff>177800</xdr:colOff>
      <xdr:row>61</xdr:row>
      <xdr:rowOff>59110</xdr:rowOff>
    </xdr:to>
    <xdr:cxnSp macro="">
      <xdr:nvCxnSpPr>
        <xdr:cNvPr id="524" name="直線コネクタ 523"/>
        <xdr:cNvCxnSpPr/>
      </xdr:nvCxnSpPr>
      <xdr:spPr>
        <a:xfrm>
          <a:off x="20434300" y="10451592"/>
          <a:ext cx="889000" cy="6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27485</xdr:rowOff>
    </xdr:from>
    <xdr:ext cx="469744" cy="259045"/>
    <xdr:sp macro="" textlink="">
      <xdr:nvSpPr>
        <xdr:cNvPr id="525" name="n_1aveValue【学校施設】&#10;一人当たり面積"/>
        <xdr:cNvSpPr txBox="1"/>
      </xdr:nvSpPr>
      <xdr:spPr>
        <a:xfrm>
          <a:off x="21075727" y="997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64715</xdr:rowOff>
    </xdr:from>
    <xdr:ext cx="469744" cy="259045"/>
    <xdr:sp macro="" textlink="">
      <xdr:nvSpPr>
        <xdr:cNvPr id="526" name="n_2aveValue【学校施設】&#10;一人当たり面積"/>
        <xdr:cNvSpPr txBox="1"/>
      </xdr:nvSpPr>
      <xdr:spPr>
        <a:xfrm>
          <a:off x="20199427" y="1000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101037</xdr:rowOff>
    </xdr:from>
    <xdr:ext cx="469744" cy="259045"/>
    <xdr:sp macro="" textlink="">
      <xdr:nvSpPr>
        <xdr:cNvPr id="527" name="n_1mainValue【学校施設】&#10;一人当たり面積"/>
        <xdr:cNvSpPr txBox="1"/>
      </xdr:nvSpPr>
      <xdr:spPr>
        <a:xfrm>
          <a:off x="21075727" y="1055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35069</xdr:rowOff>
    </xdr:from>
    <xdr:ext cx="469744" cy="259045"/>
    <xdr:sp macro="" textlink="">
      <xdr:nvSpPr>
        <xdr:cNvPr id="528" name="n_2mainValue【学校施設】&#10;一人当たり面積"/>
        <xdr:cNvSpPr txBox="1"/>
      </xdr:nvSpPr>
      <xdr:spPr>
        <a:xfrm>
          <a:off x="20199427" y="1049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5" name="テキスト ボックス 55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6" name="直線コネクタ 5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7" name="テキスト ボックス 55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8" name="直線コネクタ 5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9" name="テキスト ボックス 5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0" name="直線コネクタ 5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1" name="テキスト ボックス 5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2" name="直線コネクタ 5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3" name="テキスト ボックス 5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4" name="直線コネクタ 5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5" name="テキスト ボックス 56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7" name="テキスト ボックス 5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569" name="直線コネクタ 568"/>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570"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571" name="直線コネクタ 570"/>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572"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573" name="直線コネクタ 572"/>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574" name="【公民館】&#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575" name="フローチャート: 判断 574"/>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576" name="フローチャート: 判断 575"/>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577" name="フローチャート: 判断 576"/>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128270</xdr:rowOff>
    </xdr:from>
    <xdr:to>
      <xdr:col>85</xdr:col>
      <xdr:colOff>177800</xdr:colOff>
      <xdr:row>103</xdr:row>
      <xdr:rowOff>58420</xdr:rowOff>
    </xdr:to>
    <xdr:sp macro="" textlink="">
      <xdr:nvSpPr>
        <xdr:cNvPr id="583" name="楕円 582"/>
        <xdr:cNvSpPr/>
      </xdr:nvSpPr>
      <xdr:spPr>
        <a:xfrm>
          <a:off x="162687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151147</xdr:rowOff>
    </xdr:from>
    <xdr:ext cx="405111" cy="259045"/>
    <xdr:sp macro="" textlink="">
      <xdr:nvSpPr>
        <xdr:cNvPr id="584" name="【公民館】&#10;有形固定資産減価償却率該当値テキスト"/>
        <xdr:cNvSpPr txBox="1"/>
      </xdr:nvSpPr>
      <xdr:spPr>
        <a:xfrm>
          <a:off x="16357600"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170180</xdr:rowOff>
    </xdr:from>
    <xdr:to>
      <xdr:col>81</xdr:col>
      <xdr:colOff>101600</xdr:colOff>
      <xdr:row>103</xdr:row>
      <xdr:rowOff>100330</xdr:rowOff>
    </xdr:to>
    <xdr:sp macro="" textlink="">
      <xdr:nvSpPr>
        <xdr:cNvPr id="585" name="楕円 584"/>
        <xdr:cNvSpPr/>
      </xdr:nvSpPr>
      <xdr:spPr>
        <a:xfrm>
          <a:off x="15430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xdr:rowOff>
    </xdr:from>
    <xdr:to>
      <xdr:col>85</xdr:col>
      <xdr:colOff>127000</xdr:colOff>
      <xdr:row>103</xdr:row>
      <xdr:rowOff>49530</xdr:rowOff>
    </xdr:to>
    <xdr:cxnSp macro="">
      <xdr:nvCxnSpPr>
        <xdr:cNvPr id="586" name="直線コネクタ 585"/>
        <xdr:cNvCxnSpPr/>
      </xdr:nvCxnSpPr>
      <xdr:spPr>
        <a:xfrm flipV="1">
          <a:off x="15481300" y="176669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587" name="楕円 586"/>
        <xdr:cNvSpPr/>
      </xdr:nvSpPr>
      <xdr:spPr>
        <a:xfrm>
          <a:off x="14541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49530</xdr:rowOff>
    </xdr:from>
    <xdr:to>
      <xdr:col>81</xdr:col>
      <xdr:colOff>50800</xdr:colOff>
      <xdr:row>103</xdr:row>
      <xdr:rowOff>72389</xdr:rowOff>
    </xdr:to>
    <xdr:cxnSp macro="">
      <xdr:nvCxnSpPr>
        <xdr:cNvPr id="588" name="直線コネクタ 587"/>
        <xdr:cNvCxnSpPr/>
      </xdr:nvCxnSpPr>
      <xdr:spPr>
        <a:xfrm flipV="1">
          <a:off x="14592300" y="177088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589" name="n_1aveValue【公民館】&#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135272</xdr:rowOff>
    </xdr:from>
    <xdr:ext cx="405111" cy="259045"/>
    <xdr:sp macro="" textlink="">
      <xdr:nvSpPr>
        <xdr:cNvPr id="590" name="n_2aveValue【公民館】&#10;有形固定資産減価償却率"/>
        <xdr:cNvSpPr txBox="1"/>
      </xdr:nvSpPr>
      <xdr:spPr>
        <a:xfrm>
          <a:off x="14389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116857</xdr:rowOff>
    </xdr:from>
    <xdr:ext cx="405111" cy="259045"/>
    <xdr:sp macro="" textlink="">
      <xdr:nvSpPr>
        <xdr:cNvPr id="591" name="n_1mainValue【公民館】&#10;有形固定資産減価償却率"/>
        <xdr:cNvSpPr txBox="1"/>
      </xdr:nvSpPr>
      <xdr:spPr>
        <a:xfrm>
          <a:off x="15266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139716</xdr:rowOff>
    </xdr:from>
    <xdr:ext cx="405111" cy="259045"/>
    <xdr:sp macro="" textlink="">
      <xdr:nvSpPr>
        <xdr:cNvPr id="592" name="n_2mainValue【公民館】&#10;有形固定資産減価償却率"/>
        <xdr:cNvSpPr txBox="1"/>
      </xdr:nvSpPr>
      <xdr:spPr>
        <a:xfrm>
          <a:off x="14389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3" name="直線コネクタ 6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4" name="テキスト ボックス 6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5" name="直線コネクタ 6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6" name="テキスト ボックス 6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7" name="直線コネクタ 6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8" name="テキスト ボックス 6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9" name="直線コネクタ 6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0" name="テキスト ボックス 6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1" name="直線コネクタ 6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2" name="テキスト ボックス 6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3" name="直線コネクタ 6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4" name="テキスト ボックス 6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618" name="直線コネクタ 617"/>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619"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620" name="直線コネクタ 619"/>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21"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22" name="直線コネクタ 621"/>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51543</xdr:rowOff>
    </xdr:from>
    <xdr:ext cx="469744" cy="259045"/>
    <xdr:sp macro="" textlink="">
      <xdr:nvSpPr>
        <xdr:cNvPr id="623" name="【公民館】&#10;一人当たり面積平均値テキスト"/>
        <xdr:cNvSpPr txBox="1"/>
      </xdr:nvSpPr>
      <xdr:spPr>
        <a:xfrm>
          <a:off x="22199600" y="18053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624" name="フローチャート: 判断 623"/>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625" name="フローチャート: 判断 624"/>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626" name="フローチャート: 判断 625"/>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111942</xdr:rowOff>
    </xdr:from>
    <xdr:to>
      <xdr:col>116</xdr:col>
      <xdr:colOff>114300</xdr:colOff>
      <xdr:row>108</xdr:row>
      <xdr:rowOff>42092</xdr:rowOff>
    </xdr:to>
    <xdr:sp macro="" textlink="">
      <xdr:nvSpPr>
        <xdr:cNvPr id="632" name="楕円 631"/>
        <xdr:cNvSpPr/>
      </xdr:nvSpPr>
      <xdr:spPr>
        <a:xfrm>
          <a:off x="221107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90369</xdr:rowOff>
    </xdr:from>
    <xdr:ext cx="469744" cy="259045"/>
    <xdr:sp macro="" textlink="">
      <xdr:nvSpPr>
        <xdr:cNvPr id="633" name="【公民館】&#10;一人当たり面積該当値テキスト"/>
        <xdr:cNvSpPr txBox="1"/>
      </xdr:nvSpPr>
      <xdr:spPr>
        <a:xfrm>
          <a:off x="22199600"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115207</xdr:rowOff>
    </xdr:from>
    <xdr:to>
      <xdr:col>112</xdr:col>
      <xdr:colOff>38100</xdr:colOff>
      <xdr:row>108</xdr:row>
      <xdr:rowOff>45357</xdr:rowOff>
    </xdr:to>
    <xdr:sp macro="" textlink="">
      <xdr:nvSpPr>
        <xdr:cNvPr id="634" name="楕円 633"/>
        <xdr:cNvSpPr/>
      </xdr:nvSpPr>
      <xdr:spPr>
        <a:xfrm>
          <a:off x="21272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162742</xdr:rowOff>
    </xdr:from>
    <xdr:to>
      <xdr:col>116</xdr:col>
      <xdr:colOff>63500</xdr:colOff>
      <xdr:row>107</xdr:row>
      <xdr:rowOff>166007</xdr:rowOff>
    </xdr:to>
    <xdr:cxnSp macro="">
      <xdr:nvCxnSpPr>
        <xdr:cNvPr id="635" name="直線コネクタ 634"/>
        <xdr:cNvCxnSpPr/>
      </xdr:nvCxnSpPr>
      <xdr:spPr>
        <a:xfrm flipV="1">
          <a:off x="21323300" y="185078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98879</xdr:rowOff>
    </xdr:from>
    <xdr:to>
      <xdr:col>107</xdr:col>
      <xdr:colOff>101600</xdr:colOff>
      <xdr:row>108</xdr:row>
      <xdr:rowOff>29029</xdr:rowOff>
    </xdr:to>
    <xdr:sp macro="" textlink="">
      <xdr:nvSpPr>
        <xdr:cNvPr id="636" name="楕円 635"/>
        <xdr:cNvSpPr/>
      </xdr:nvSpPr>
      <xdr:spPr>
        <a:xfrm>
          <a:off x="20383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149679</xdr:rowOff>
    </xdr:from>
    <xdr:to>
      <xdr:col>111</xdr:col>
      <xdr:colOff>177800</xdr:colOff>
      <xdr:row>107</xdr:row>
      <xdr:rowOff>166007</xdr:rowOff>
    </xdr:to>
    <xdr:cxnSp macro="">
      <xdr:nvCxnSpPr>
        <xdr:cNvPr id="637" name="直線コネクタ 636"/>
        <xdr:cNvCxnSpPr/>
      </xdr:nvCxnSpPr>
      <xdr:spPr>
        <a:xfrm>
          <a:off x="20434300" y="184948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130464</xdr:rowOff>
    </xdr:from>
    <xdr:ext cx="469744" cy="259045"/>
    <xdr:sp macro="" textlink="">
      <xdr:nvSpPr>
        <xdr:cNvPr id="638" name="n_1aveValue【公民館】&#10;一人当たり面積"/>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639" name="n_2aveValue【公民館】&#10;一人当たり面積"/>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36484</xdr:rowOff>
    </xdr:from>
    <xdr:ext cx="469744" cy="259045"/>
    <xdr:sp macro="" textlink="">
      <xdr:nvSpPr>
        <xdr:cNvPr id="640" name="n_1mainValue【公民館】&#10;一人当たり面積"/>
        <xdr:cNvSpPr txBox="1"/>
      </xdr:nvSpPr>
      <xdr:spPr>
        <a:xfrm>
          <a:off x="210757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20156</xdr:rowOff>
    </xdr:from>
    <xdr:ext cx="469744" cy="259045"/>
    <xdr:sp macro="" textlink="">
      <xdr:nvSpPr>
        <xdr:cNvPr id="641" name="n_2mainValue【公民館】&#10;一人当たり面積"/>
        <xdr:cNvSpPr txBox="1"/>
      </xdr:nvSpPr>
      <xdr:spPr>
        <a:xfrm>
          <a:off x="201994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2" name="正方形/長方形 6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3" name="正方形/長方形 6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4" name="テキスト ボックス 6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類似団体と比較して特に有形固定資産減価償却率が高くなっている施設は、認定こども園・幼稚園・保育所、学校施設、公民館、公営住宅である。認定こども園・幼稚園・保育所は、保育所の改修等によりＨ</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年度より</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ポイント低下したが、</a:t>
          </a:r>
          <a:r>
            <a:rPr kumimoji="1" lang="en-US" altLang="ja-JP" sz="1200">
              <a:latin typeface="ＭＳ Ｐゴシック" panose="020B0600070205080204" pitchFamily="50" charset="-128"/>
              <a:ea typeface="ＭＳ Ｐゴシック" panose="020B0600070205080204" pitchFamily="50" charset="-128"/>
            </a:rPr>
            <a:t>86.2</a:t>
          </a:r>
          <a:r>
            <a:rPr kumimoji="1" lang="ja-JP" altLang="en-US" sz="1200">
              <a:latin typeface="ＭＳ Ｐゴシック" panose="020B0600070205080204" pitchFamily="50" charset="-128"/>
              <a:ea typeface="ＭＳ Ｐゴシック" panose="020B0600070205080204" pitchFamily="50" charset="-128"/>
            </a:rPr>
            <a:t>％と高い値となっている。これは、対象施設のほとんどが耐用年数を超えて使用していることによるものである。幼稚園については、平成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月に新設</a:t>
          </a:r>
          <a:r>
            <a:rPr kumimoji="1" lang="ja-JP" altLang="en-US" sz="1200" strike="noStrike" baseline="0">
              <a:solidFill>
                <a:sysClr val="windowText" lastClr="000000"/>
              </a:solidFill>
              <a:latin typeface="ＭＳ Ｐゴシック" panose="020B0600070205080204" pitchFamily="50" charset="-128"/>
              <a:ea typeface="ＭＳ Ｐゴシック" panose="020B0600070205080204" pitchFamily="50" charset="-128"/>
            </a:rPr>
            <a:t>する</a:t>
          </a:r>
          <a:r>
            <a:rPr kumimoji="1" lang="ja-JP" altLang="en-US" sz="1200">
              <a:latin typeface="ＭＳ Ｐゴシック" panose="020B0600070205080204" pitchFamily="50" charset="-128"/>
              <a:ea typeface="ＭＳ Ｐゴシック" panose="020B0600070205080204" pitchFamily="50" charset="-128"/>
            </a:rPr>
            <a:t>統合幼稚園に集約するため、旧園舎の廃止により今後改善していく見込みであるが、保育所については、現在の施設を継続利用していくため、計画的な修繕により長寿命化の推進を図っていく。小中学校の校舎については、耐震補強に関する大規模改修は実施したものの、老朽化への対応は十分ではなく、また、校舎以外の施設は今後進めていく状況である。今後は、整備計画により計画的な予防保全に努め長寿</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命</a:t>
          </a:r>
          <a:r>
            <a:rPr kumimoji="1" lang="ja-JP" altLang="en-US" sz="1200">
              <a:latin typeface="ＭＳ Ｐゴシック" panose="020B0600070205080204" pitchFamily="50" charset="-128"/>
              <a:ea typeface="ＭＳ Ｐゴシック" panose="020B0600070205080204" pitchFamily="50" charset="-128"/>
            </a:rPr>
            <a:t>化を進めるとともに、施設の集約化や複合化なども視野に入れ、施設の在り方について検討していく。</a:t>
          </a:r>
          <a:r>
            <a:rPr kumimoji="1" lang="en-US" altLang="ja-JP" sz="1200" strike="noStrike" baseline="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200" strike="noStrike" baseline="0">
              <a:solidFill>
                <a:sysClr val="windowText" lastClr="000000"/>
              </a:solidFill>
              <a:latin typeface="ＭＳ Ｐゴシック" panose="020B0600070205080204" pitchFamily="50" charset="-128"/>
              <a:ea typeface="ＭＳ Ｐゴシック" panose="020B0600070205080204" pitchFamily="50" charset="-128"/>
            </a:rPr>
            <a:t>施設のみである</a:t>
          </a:r>
          <a:r>
            <a:rPr kumimoji="1" lang="ja-JP" altLang="en-US" sz="1200">
              <a:latin typeface="ＭＳ Ｐゴシック" panose="020B0600070205080204" pitchFamily="50" charset="-128"/>
              <a:ea typeface="ＭＳ Ｐゴシック" panose="020B0600070205080204" pitchFamily="50" charset="-128"/>
            </a:rPr>
            <a:t>公民館は築</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年を過ぎ老朽化が進んできたことにより、類似団体平均を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17.9</a:t>
          </a:r>
          <a:r>
            <a:rPr kumimoji="1" lang="ja-JP" altLang="en-US" sz="1200">
              <a:latin typeface="ＭＳ Ｐゴシック" panose="020B0600070205080204" pitchFamily="50" charset="-128"/>
              <a:ea typeface="ＭＳ Ｐゴシック" panose="020B0600070205080204" pitchFamily="50" charset="-128"/>
            </a:rPr>
            <a:t>ポイント上回っている。今後は、平成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年に策定した長期保全計画に基づき、計画的な修繕等を進めていく。また、公営住宅については、築</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年を経過した住宅が約</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割を占めており、類似団体を</a:t>
          </a:r>
          <a:r>
            <a:rPr kumimoji="1" lang="en-US" altLang="ja-JP" sz="1200">
              <a:latin typeface="ＭＳ Ｐゴシック" panose="020B0600070205080204" pitchFamily="50" charset="-128"/>
              <a:ea typeface="ＭＳ Ｐゴシック" panose="020B0600070205080204" pitchFamily="50" charset="-128"/>
            </a:rPr>
            <a:t>10.3</a:t>
          </a:r>
          <a:r>
            <a:rPr kumimoji="1" lang="ja-JP" altLang="en-US" sz="1200">
              <a:latin typeface="ＭＳ Ｐゴシック" panose="020B0600070205080204" pitchFamily="50" charset="-128"/>
              <a:ea typeface="ＭＳ Ｐゴシック" panose="020B0600070205080204" pitchFamily="50" charset="-128"/>
            </a:rPr>
            <a:t>ポイント上回っている。耐用年数を過ぎた住宅については、集約化の可能性を含め今後の在り方を検討していくとともに、修繕工事等により既存住宅の長寿命化を図っていく。</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人当たりの資産量については、橋りょう・トンネルの数値が類似団体平均から大きく下回っているが、これは、平たん地の多い本市の地理的要因によるものである。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55,230
55,004
97.82
19,696,641
18,656,659
841,518
12,150,272
17,409,645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61340</xdr:rowOff>
    </xdr:from>
    <xdr:ext cx="405111" cy="259045"/>
    <xdr:sp macro="" textlink="">
      <xdr:nvSpPr>
        <xdr:cNvPr id="62" name="【図書館】&#10;有形固定資産減価償却率平均値テキスト"/>
        <xdr:cNvSpPr txBox="1"/>
      </xdr:nvSpPr>
      <xdr:spPr>
        <a:xfrm>
          <a:off x="46736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160927</xdr:rowOff>
    </xdr:from>
    <xdr:to>
      <xdr:col>24</xdr:col>
      <xdr:colOff>114300</xdr:colOff>
      <xdr:row>40</xdr:row>
      <xdr:rowOff>91077</xdr:rowOff>
    </xdr:to>
    <xdr:sp macro="" textlink="">
      <xdr:nvSpPr>
        <xdr:cNvPr id="71" name="楕円 70"/>
        <xdr:cNvSpPr/>
      </xdr:nvSpPr>
      <xdr:spPr>
        <a:xfrm>
          <a:off x="45847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139354</xdr:rowOff>
    </xdr:from>
    <xdr:ext cx="405111" cy="259045"/>
    <xdr:sp macro="" textlink="">
      <xdr:nvSpPr>
        <xdr:cNvPr id="72" name="【図書館】&#10;有形固定資産減価償却率該当値テキスト"/>
        <xdr:cNvSpPr txBox="1"/>
      </xdr:nvSpPr>
      <xdr:spPr>
        <a:xfrm>
          <a:off x="46736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22134</xdr:rowOff>
    </xdr:from>
    <xdr:to>
      <xdr:col>20</xdr:col>
      <xdr:colOff>38100</xdr:colOff>
      <xdr:row>40</xdr:row>
      <xdr:rowOff>123734</xdr:rowOff>
    </xdr:to>
    <xdr:sp macro="" textlink="">
      <xdr:nvSpPr>
        <xdr:cNvPr id="73" name="楕円 72"/>
        <xdr:cNvSpPr/>
      </xdr:nvSpPr>
      <xdr:spPr>
        <a:xfrm>
          <a:off x="3746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40277</xdr:rowOff>
    </xdr:from>
    <xdr:to>
      <xdr:col>24</xdr:col>
      <xdr:colOff>63500</xdr:colOff>
      <xdr:row>40</xdr:row>
      <xdr:rowOff>72934</xdr:rowOff>
    </xdr:to>
    <xdr:cxnSp macro="">
      <xdr:nvCxnSpPr>
        <xdr:cNvPr id="74" name="直線コネクタ 73"/>
        <xdr:cNvCxnSpPr/>
      </xdr:nvCxnSpPr>
      <xdr:spPr>
        <a:xfrm flipV="1">
          <a:off x="3797300" y="68982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56424</xdr:rowOff>
    </xdr:from>
    <xdr:to>
      <xdr:col>15</xdr:col>
      <xdr:colOff>101600</xdr:colOff>
      <xdr:row>40</xdr:row>
      <xdr:rowOff>158024</xdr:rowOff>
    </xdr:to>
    <xdr:sp macro="" textlink="">
      <xdr:nvSpPr>
        <xdr:cNvPr id="75" name="楕円 74"/>
        <xdr:cNvSpPr/>
      </xdr:nvSpPr>
      <xdr:spPr>
        <a:xfrm>
          <a:off x="2857500" y="69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72934</xdr:rowOff>
    </xdr:from>
    <xdr:to>
      <xdr:col>19</xdr:col>
      <xdr:colOff>177800</xdr:colOff>
      <xdr:row>40</xdr:row>
      <xdr:rowOff>107224</xdr:rowOff>
    </xdr:to>
    <xdr:cxnSp macro="">
      <xdr:nvCxnSpPr>
        <xdr:cNvPr id="76" name="直線コネクタ 75"/>
        <xdr:cNvCxnSpPr/>
      </xdr:nvCxnSpPr>
      <xdr:spPr>
        <a:xfrm flipV="1">
          <a:off x="2908300" y="69309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77" name="n_1aveValue【図書館】&#10;有形固定資産減価償却率"/>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78"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114861</xdr:rowOff>
    </xdr:from>
    <xdr:ext cx="405111" cy="259045"/>
    <xdr:sp macro="" textlink="">
      <xdr:nvSpPr>
        <xdr:cNvPr id="79" name="n_1mainValue【図書館】&#10;有形固定資産減価償却率"/>
        <xdr:cNvSpPr txBox="1"/>
      </xdr:nvSpPr>
      <xdr:spPr>
        <a:xfrm>
          <a:off x="3582044"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149151</xdr:rowOff>
    </xdr:from>
    <xdr:ext cx="405111" cy="259045"/>
    <xdr:sp macro="" textlink="">
      <xdr:nvSpPr>
        <xdr:cNvPr id="80" name="n_2mainValue【図書館】&#10;有形固定資産減価償却率"/>
        <xdr:cNvSpPr txBox="1"/>
      </xdr:nvSpPr>
      <xdr:spPr>
        <a:xfrm>
          <a:off x="2705744" y="70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4" name="直線コネクタ 103"/>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5"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6" name="直線コネクタ 105"/>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7"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8" name="直線コネクタ 107"/>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9" name="【図書館】&#10;一人当たり面積平均値テキスト"/>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10" name="フローチャート: 判断 109"/>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11" name="フローチャート: 判断 110"/>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2" name="フローチャート: 判断 111"/>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120650</xdr:rowOff>
    </xdr:from>
    <xdr:to>
      <xdr:col>55</xdr:col>
      <xdr:colOff>50800</xdr:colOff>
      <xdr:row>35</xdr:row>
      <xdr:rowOff>50800</xdr:rowOff>
    </xdr:to>
    <xdr:sp macro="" textlink="">
      <xdr:nvSpPr>
        <xdr:cNvPr id="118" name="楕円 117"/>
        <xdr:cNvSpPr/>
      </xdr:nvSpPr>
      <xdr:spPr>
        <a:xfrm>
          <a:off x="104267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143527</xdr:rowOff>
    </xdr:from>
    <xdr:ext cx="469744" cy="259045"/>
    <xdr:sp macro="" textlink="">
      <xdr:nvSpPr>
        <xdr:cNvPr id="119" name="【図書館】&#10;一人当たり面積該当値テキスト"/>
        <xdr:cNvSpPr txBox="1"/>
      </xdr:nvSpPr>
      <xdr:spPr>
        <a:xfrm>
          <a:off x="10515600" y="58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120650</xdr:rowOff>
    </xdr:from>
    <xdr:to>
      <xdr:col>50</xdr:col>
      <xdr:colOff>165100</xdr:colOff>
      <xdr:row>35</xdr:row>
      <xdr:rowOff>50800</xdr:rowOff>
    </xdr:to>
    <xdr:sp macro="" textlink="">
      <xdr:nvSpPr>
        <xdr:cNvPr id="120" name="楕円 119"/>
        <xdr:cNvSpPr/>
      </xdr:nvSpPr>
      <xdr:spPr>
        <a:xfrm>
          <a:off x="9588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0</xdr:rowOff>
    </xdr:from>
    <xdr:to>
      <xdr:col>55</xdr:col>
      <xdr:colOff>0</xdr:colOff>
      <xdr:row>35</xdr:row>
      <xdr:rowOff>0</xdr:rowOff>
    </xdr:to>
    <xdr:cxnSp macro="">
      <xdr:nvCxnSpPr>
        <xdr:cNvPr id="121" name="直線コネクタ 120"/>
        <xdr:cNvCxnSpPr/>
      </xdr:nvCxnSpPr>
      <xdr:spPr>
        <a:xfrm>
          <a:off x="9639300" y="6000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120650</xdr:rowOff>
    </xdr:from>
    <xdr:to>
      <xdr:col>46</xdr:col>
      <xdr:colOff>38100</xdr:colOff>
      <xdr:row>35</xdr:row>
      <xdr:rowOff>50800</xdr:rowOff>
    </xdr:to>
    <xdr:sp macro="" textlink="">
      <xdr:nvSpPr>
        <xdr:cNvPr id="122" name="楕円 121"/>
        <xdr:cNvSpPr/>
      </xdr:nvSpPr>
      <xdr:spPr>
        <a:xfrm>
          <a:off x="8699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0</xdr:rowOff>
    </xdr:from>
    <xdr:to>
      <xdr:col>50</xdr:col>
      <xdr:colOff>114300</xdr:colOff>
      <xdr:row>35</xdr:row>
      <xdr:rowOff>0</xdr:rowOff>
    </xdr:to>
    <xdr:cxnSp macro="">
      <xdr:nvCxnSpPr>
        <xdr:cNvPr id="123" name="直線コネクタ 122"/>
        <xdr:cNvCxnSpPr/>
      </xdr:nvCxnSpPr>
      <xdr:spPr>
        <a:xfrm>
          <a:off x="8750300" y="6000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3827</xdr:rowOff>
    </xdr:from>
    <xdr:ext cx="469744" cy="259045"/>
    <xdr:sp macro="" textlink="">
      <xdr:nvSpPr>
        <xdr:cNvPr id="124"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25"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67327</xdr:rowOff>
    </xdr:from>
    <xdr:ext cx="469744" cy="259045"/>
    <xdr:sp macro="" textlink="">
      <xdr:nvSpPr>
        <xdr:cNvPr id="126" name="n_1mainValue【図書館】&#10;一人当たり面積"/>
        <xdr:cNvSpPr txBox="1"/>
      </xdr:nvSpPr>
      <xdr:spPr>
        <a:xfrm>
          <a:off x="9391727" y="57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67327</xdr:rowOff>
    </xdr:from>
    <xdr:ext cx="469744" cy="259045"/>
    <xdr:sp macro="" textlink="">
      <xdr:nvSpPr>
        <xdr:cNvPr id="127" name="n_2mainValue【図書館】&#10;一人当たり面積"/>
        <xdr:cNvSpPr txBox="1"/>
      </xdr:nvSpPr>
      <xdr:spPr>
        <a:xfrm>
          <a:off x="8515427" y="57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52" name="直線コネクタ 151"/>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53"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54" name="直線コネクタ 153"/>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55"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6" name="直線コネクタ 155"/>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168292</xdr:rowOff>
    </xdr:from>
    <xdr:ext cx="405111" cy="259045"/>
    <xdr:sp macro="" textlink="">
      <xdr:nvSpPr>
        <xdr:cNvPr id="157" name="【体育館・プール】&#10;有形固定資産減価償却率平均値テキスト"/>
        <xdr:cNvSpPr txBox="1"/>
      </xdr:nvSpPr>
      <xdr:spPr>
        <a:xfrm>
          <a:off x="4673600" y="1011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8" name="フローチャート: 判断 157"/>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9" name="フローチャート: 判断 158"/>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0" name="フローチャート: 判断 159"/>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66" name="楕円 165"/>
        <xdr:cNvSpPr/>
      </xdr:nvSpPr>
      <xdr:spPr>
        <a:xfrm>
          <a:off x="45847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13352</xdr:rowOff>
    </xdr:from>
    <xdr:ext cx="405111" cy="259045"/>
    <xdr:sp macro="" textlink="">
      <xdr:nvSpPr>
        <xdr:cNvPr id="167" name="【体育館・プール】&#10;有形固定資産減価償却率該当値テキスト"/>
        <xdr:cNvSpPr txBox="1"/>
      </xdr:nvSpPr>
      <xdr:spPr>
        <a:xfrm>
          <a:off x="4673600"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76835</xdr:rowOff>
    </xdr:from>
    <xdr:to>
      <xdr:col>20</xdr:col>
      <xdr:colOff>38100</xdr:colOff>
      <xdr:row>61</xdr:row>
      <xdr:rowOff>6985</xdr:rowOff>
    </xdr:to>
    <xdr:sp macro="" textlink="">
      <xdr:nvSpPr>
        <xdr:cNvPr id="168" name="楕円 167"/>
        <xdr:cNvSpPr/>
      </xdr:nvSpPr>
      <xdr:spPr>
        <a:xfrm>
          <a:off x="3746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85725</xdr:rowOff>
    </xdr:from>
    <xdr:to>
      <xdr:col>24</xdr:col>
      <xdr:colOff>63500</xdr:colOff>
      <xdr:row>60</xdr:row>
      <xdr:rowOff>127635</xdr:rowOff>
    </xdr:to>
    <xdr:cxnSp macro="">
      <xdr:nvCxnSpPr>
        <xdr:cNvPr id="169" name="直線コネクタ 168"/>
        <xdr:cNvCxnSpPr/>
      </xdr:nvCxnSpPr>
      <xdr:spPr>
        <a:xfrm flipV="1">
          <a:off x="3797300" y="103727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114935</xdr:rowOff>
    </xdr:from>
    <xdr:to>
      <xdr:col>15</xdr:col>
      <xdr:colOff>101600</xdr:colOff>
      <xdr:row>61</xdr:row>
      <xdr:rowOff>45085</xdr:rowOff>
    </xdr:to>
    <xdr:sp macro="" textlink="">
      <xdr:nvSpPr>
        <xdr:cNvPr id="170" name="楕円 169"/>
        <xdr:cNvSpPr/>
      </xdr:nvSpPr>
      <xdr:spPr>
        <a:xfrm>
          <a:off x="2857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127635</xdr:rowOff>
    </xdr:from>
    <xdr:to>
      <xdr:col>19</xdr:col>
      <xdr:colOff>177800</xdr:colOff>
      <xdr:row>60</xdr:row>
      <xdr:rowOff>165735</xdr:rowOff>
    </xdr:to>
    <xdr:cxnSp macro="">
      <xdr:nvCxnSpPr>
        <xdr:cNvPr id="171" name="直線コネクタ 170"/>
        <xdr:cNvCxnSpPr/>
      </xdr:nvCxnSpPr>
      <xdr:spPr>
        <a:xfrm flipV="1">
          <a:off x="2908300" y="104146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72"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73"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169562</xdr:rowOff>
    </xdr:from>
    <xdr:ext cx="405111" cy="259045"/>
    <xdr:sp macro="" textlink="">
      <xdr:nvSpPr>
        <xdr:cNvPr id="174" name="n_1mainValue【体育館・プール】&#10;有形固定資産減価償却率"/>
        <xdr:cNvSpPr txBox="1"/>
      </xdr:nvSpPr>
      <xdr:spPr>
        <a:xfrm>
          <a:off x="35820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36212</xdr:rowOff>
    </xdr:from>
    <xdr:ext cx="405111" cy="259045"/>
    <xdr:sp macro="" textlink="">
      <xdr:nvSpPr>
        <xdr:cNvPr id="175" name="n_2mainValue【体育館・プール】&#10;有形固定資産減価償却率"/>
        <xdr:cNvSpPr txBox="1"/>
      </xdr:nvSpPr>
      <xdr:spPr>
        <a:xfrm>
          <a:off x="2705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97" name="直線コネクタ 196"/>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98"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9" name="直線コネクタ 198"/>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200"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201" name="直線コネクタ 200"/>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136669</xdr:rowOff>
    </xdr:from>
    <xdr:ext cx="469744" cy="259045"/>
    <xdr:sp macro="" textlink="">
      <xdr:nvSpPr>
        <xdr:cNvPr id="202" name="【体育館・プール】&#10;一人当たり面積平均値テキスト"/>
        <xdr:cNvSpPr txBox="1"/>
      </xdr:nvSpPr>
      <xdr:spPr>
        <a:xfrm>
          <a:off x="10515600" y="1025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203" name="フローチャート: 判断 202"/>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204" name="フローチャート: 判断 203"/>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26924</xdr:rowOff>
    </xdr:from>
    <xdr:to>
      <xdr:col>46</xdr:col>
      <xdr:colOff>38100</xdr:colOff>
      <xdr:row>61</xdr:row>
      <xdr:rowOff>128524</xdr:rowOff>
    </xdr:to>
    <xdr:sp macro="" textlink="">
      <xdr:nvSpPr>
        <xdr:cNvPr id="205" name="フローチャート: 判断 204"/>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127508</xdr:rowOff>
    </xdr:from>
    <xdr:to>
      <xdr:col>55</xdr:col>
      <xdr:colOff>50800</xdr:colOff>
      <xdr:row>62</xdr:row>
      <xdr:rowOff>57658</xdr:rowOff>
    </xdr:to>
    <xdr:sp macro="" textlink="">
      <xdr:nvSpPr>
        <xdr:cNvPr id="211" name="楕円 210"/>
        <xdr:cNvSpPr/>
      </xdr:nvSpPr>
      <xdr:spPr>
        <a:xfrm>
          <a:off x="104267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105935</xdr:rowOff>
    </xdr:from>
    <xdr:ext cx="469744" cy="259045"/>
    <xdr:sp macro="" textlink="">
      <xdr:nvSpPr>
        <xdr:cNvPr id="212" name="【体育館・プール】&#10;一人当たり面積該当値テキスト"/>
        <xdr:cNvSpPr txBox="1"/>
      </xdr:nvSpPr>
      <xdr:spPr>
        <a:xfrm>
          <a:off x="10515600"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129794</xdr:rowOff>
    </xdr:from>
    <xdr:to>
      <xdr:col>50</xdr:col>
      <xdr:colOff>165100</xdr:colOff>
      <xdr:row>62</xdr:row>
      <xdr:rowOff>59944</xdr:rowOff>
    </xdr:to>
    <xdr:sp macro="" textlink="">
      <xdr:nvSpPr>
        <xdr:cNvPr id="213" name="楕円 212"/>
        <xdr:cNvSpPr/>
      </xdr:nvSpPr>
      <xdr:spPr>
        <a:xfrm>
          <a:off x="9588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6858</xdr:rowOff>
    </xdr:from>
    <xdr:to>
      <xdr:col>55</xdr:col>
      <xdr:colOff>0</xdr:colOff>
      <xdr:row>62</xdr:row>
      <xdr:rowOff>9144</xdr:rowOff>
    </xdr:to>
    <xdr:cxnSp macro="">
      <xdr:nvCxnSpPr>
        <xdr:cNvPr id="214" name="直線コネクタ 213"/>
        <xdr:cNvCxnSpPr/>
      </xdr:nvCxnSpPr>
      <xdr:spPr>
        <a:xfrm flipV="1">
          <a:off x="9639300" y="1063675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125222</xdr:rowOff>
    </xdr:from>
    <xdr:to>
      <xdr:col>46</xdr:col>
      <xdr:colOff>38100</xdr:colOff>
      <xdr:row>62</xdr:row>
      <xdr:rowOff>55372</xdr:rowOff>
    </xdr:to>
    <xdr:sp macro="" textlink="">
      <xdr:nvSpPr>
        <xdr:cNvPr id="215" name="楕円 214"/>
        <xdr:cNvSpPr/>
      </xdr:nvSpPr>
      <xdr:spPr>
        <a:xfrm>
          <a:off x="8699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4572</xdr:rowOff>
    </xdr:from>
    <xdr:to>
      <xdr:col>50</xdr:col>
      <xdr:colOff>114300</xdr:colOff>
      <xdr:row>62</xdr:row>
      <xdr:rowOff>9144</xdr:rowOff>
    </xdr:to>
    <xdr:cxnSp macro="">
      <xdr:nvCxnSpPr>
        <xdr:cNvPr id="216" name="直線コネクタ 215"/>
        <xdr:cNvCxnSpPr/>
      </xdr:nvCxnSpPr>
      <xdr:spPr>
        <a:xfrm>
          <a:off x="8750300" y="10634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49039</xdr:rowOff>
    </xdr:from>
    <xdr:ext cx="469744" cy="259045"/>
    <xdr:sp macro="" textlink="">
      <xdr:nvSpPr>
        <xdr:cNvPr id="217" name="n_1aveValue【体育館・プール】&#10;一人当たり面積"/>
        <xdr:cNvSpPr txBox="1"/>
      </xdr:nvSpPr>
      <xdr:spPr>
        <a:xfrm>
          <a:off x="93917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145051</xdr:rowOff>
    </xdr:from>
    <xdr:ext cx="469744" cy="259045"/>
    <xdr:sp macro="" textlink="">
      <xdr:nvSpPr>
        <xdr:cNvPr id="218" name="n_2aveValue【体育館・プール】&#10;一人当たり面積"/>
        <xdr:cNvSpPr txBox="1"/>
      </xdr:nvSpPr>
      <xdr:spPr>
        <a:xfrm>
          <a:off x="8515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51071</xdr:rowOff>
    </xdr:from>
    <xdr:ext cx="469744" cy="259045"/>
    <xdr:sp macro="" textlink="">
      <xdr:nvSpPr>
        <xdr:cNvPr id="219" name="n_1mainValue【体育館・プール】&#10;一人当たり面積"/>
        <xdr:cNvSpPr txBox="1"/>
      </xdr:nvSpPr>
      <xdr:spPr>
        <a:xfrm>
          <a:off x="93917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46499</xdr:rowOff>
    </xdr:from>
    <xdr:ext cx="469744" cy="259045"/>
    <xdr:sp macro="" textlink="">
      <xdr:nvSpPr>
        <xdr:cNvPr id="220" name="n_2mainValue【体育館・プール】&#10;一人当たり面積"/>
        <xdr:cNvSpPr txBox="1"/>
      </xdr:nvSpPr>
      <xdr:spPr>
        <a:xfrm>
          <a:off x="8515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6" name="正方形/長方形 23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5" name="正方形/長方形 2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6" name="正方形/長方形 2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7" name="正方形/長方形 2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8" name="正方形/長方形 2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9" name="正方形/長方形 2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0" name="正方形/長方形 2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1" name="正方形/長方形 2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2" name="正方形/長方形 25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3" name="正方形/長方形 2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4" name="正方形/長方形 2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5" name="正方形/長方形 2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6" name="正方形/長方形 2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7" name="正方形/長方形 2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8" name="正方形/長方形 2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9" name="正方形/長方形 2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0" name="正方形/長方形 2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1" name="テキスト ボックス 2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2" name="直線コネクタ 2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63" name="直線コネクタ 2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64" name="テキスト ボックス 2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5" name="直線コネクタ 2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6" name="テキスト ボックス 2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7" name="直線コネクタ 2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8" name="テキスト ボックス 2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9" name="直線コネクタ 2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0" name="テキスト ボックス 2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1" name="直線コネクタ 2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72" name="テキスト ボックス 2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3" name="直線コネクタ 2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74" name="テキスト ボックス 2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5" name="直線コネクタ 2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6" name="テキスト ボックス 2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278" name="直線コネクタ 277"/>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279"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280" name="直線コネクタ 279"/>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281"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282" name="直線コネクタ 281"/>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283"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284" name="フローチャート: 判断 283"/>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285" name="フローチャート: 判断 284"/>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286" name="フローチャート: 判断 285"/>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7" name="テキスト ボックス 2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8" name="テキスト ボックス 2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9" name="テキスト ボックス 2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0" name="テキスト ボックス 2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1" name="テキスト ボックス 2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17236</xdr:rowOff>
    </xdr:from>
    <xdr:to>
      <xdr:col>85</xdr:col>
      <xdr:colOff>177800</xdr:colOff>
      <xdr:row>35</xdr:row>
      <xdr:rowOff>118836</xdr:rowOff>
    </xdr:to>
    <xdr:sp macro="" textlink="">
      <xdr:nvSpPr>
        <xdr:cNvPr id="292" name="楕円 291"/>
        <xdr:cNvSpPr/>
      </xdr:nvSpPr>
      <xdr:spPr>
        <a:xfrm>
          <a:off x="162687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40113</xdr:rowOff>
    </xdr:from>
    <xdr:ext cx="405111" cy="259045"/>
    <xdr:sp macro="" textlink="">
      <xdr:nvSpPr>
        <xdr:cNvPr id="293" name="【一般廃棄物処理施設】&#10;有形固定資産減価償却率該当値テキスト"/>
        <xdr:cNvSpPr txBox="1"/>
      </xdr:nvSpPr>
      <xdr:spPr>
        <a:xfrm>
          <a:off x="16357600" y="58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61323</xdr:rowOff>
    </xdr:from>
    <xdr:to>
      <xdr:col>81</xdr:col>
      <xdr:colOff>101600</xdr:colOff>
      <xdr:row>35</xdr:row>
      <xdr:rowOff>162923</xdr:rowOff>
    </xdr:to>
    <xdr:sp macro="" textlink="">
      <xdr:nvSpPr>
        <xdr:cNvPr id="294" name="楕円 293"/>
        <xdr:cNvSpPr/>
      </xdr:nvSpPr>
      <xdr:spPr>
        <a:xfrm>
          <a:off x="154305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68036</xdr:rowOff>
    </xdr:from>
    <xdr:to>
      <xdr:col>85</xdr:col>
      <xdr:colOff>127000</xdr:colOff>
      <xdr:row>35</xdr:row>
      <xdr:rowOff>112123</xdr:rowOff>
    </xdr:to>
    <xdr:cxnSp macro="">
      <xdr:nvCxnSpPr>
        <xdr:cNvPr id="295" name="直線コネクタ 294"/>
        <xdr:cNvCxnSpPr/>
      </xdr:nvCxnSpPr>
      <xdr:spPr>
        <a:xfrm flipV="1">
          <a:off x="15481300" y="606878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123026</xdr:rowOff>
    </xdr:from>
    <xdr:ext cx="405111" cy="259045"/>
    <xdr:sp macro="" textlink="">
      <xdr:nvSpPr>
        <xdr:cNvPr id="296" name="n_1aveValue【一般廃棄物処理施設】&#10;有形固定資産減価償却率"/>
        <xdr:cNvSpPr txBox="1"/>
      </xdr:nvSpPr>
      <xdr:spPr>
        <a:xfrm>
          <a:off x="15266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297"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8000</xdr:rowOff>
    </xdr:from>
    <xdr:ext cx="405111" cy="259045"/>
    <xdr:sp macro="" textlink="">
      <xdr:nvSpPr>
        <xdr:cNvPr id="298" name="n_1mainValue【一般廃棄物処理施設】&#10;有形固定資産減価償却率"/>
        <xdr:cNvSpPr txBox="1"/>
      </xdr:nvSpPr>
      <xdr:spPr>
        <a:xfrm>
          <a:off x="1526604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9" name="正方形/長方形 2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6" name="正方形/長方形 3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7" name="テキスト ボックス 3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8" name="直線コネクタ 3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09" name="直線コネクタ 30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10" name="テキスト ボックス 309"/>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1" name="直線コネクタ 31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12" name="テキスト ボックス 31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13" name="直線コネクタ 31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14" name="テキスト ボックス 313"/>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5" name="直線コネクタ 3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16" name="テキスト ボックス 31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318" name="直線コネクタ 317"/>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319"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320" name="直線コネクタ 319"/>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321"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322" name="直線コネクタ 321"/>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37070</xdr:rowOff>
    </xdr:from>
    <xdr:ext cx="534377" cy="259045"/>
    <xdr:sp macro="" textlink="">
      <xdr:nvSpPr>
        <xdr:cNvPr id="323" name="【一般廃棄物処理施設】&#10;一人当たり有形固定資産（償却資産）額平均値テキスト"/>
        <xdr:cNvSpPr txBox="1"/>
      </xdr:nvSpPr>
      <xdr:spPr>
        <a:xfrm>
          <a:off x="22199600" y="638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324" name="フローチャート: 判断 323"/>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325" name="フローチャート: 判断 324"/>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125978</xdr:rowOff>
    </xdr:from>
    <xdr:to>
      <xdr:col>107</xdr:col>
      <xdr:colOff>101600</xdr:colOff>
      <xdr:row>39</xdr:row>
      <xdr:rowOff>56128</xdr:rowOff>
    </xdr:to>
    <xdr:sp macro="" textlink="">
      <xdr:nvSpPr>
        <xdr:cNvPr id="326" name="フローチャート: 判断 325"/>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7" name="テキスト ボックス 3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8" name="テキスト ボックス 3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9" name="テキスト ボックス 3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0" name="テキスト ボックス 3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1" name="テキスト ボックス 3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119514</xdr:rowOff>
    </xdr:from>
    <xdr:to>
      <xdr:col>116</xdr:col>
      <xdr:colOff>114300</xdr:colOff>
      <xdr:row>39</xdr:row>
      <xdr:rowOff>49664</xdr:rowOff>
    </xdr:to>
    <xdr:sp macro="" textlink="">
      <xdr:nvSpPr>
        <xdr:cNvPr id="332" name="楕円 331"/>
        <xdr:cNvSpPr/>
      </xdr:nvSpPr>
      <xdr:spPr>
        <a:xfrm>
          <a:off x="22110700" y="66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97941</xdr:rowOff>
    </xdr:from>
    <xdr:ext cx="534377" cy="259045"/>
    <xdr:sp macro="" textlink="">
      <xdr:nvSpPr>
        <xdr:cNvPr id="333" name="【一般廃棄物処理施設】&#10;一人当たり有形固定資産（償却資産）額該当値テキスト"/>
        <xdr:cNvSpPr txBox="1"/>
      </xdr:nvSpPr>
      <xdr:spPr>
        <a:xfrm>
          <a:off x="22199600" y="661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117040</xdr:rowOff>
    </xdr:from>
    <xdr:to>
      <xdr:col>112</xdr:col>
      <xdr:colOff>38100</xdr:colOff>
      <xdr:row>39</xdr:row>
      <xdr:rowOff>47190</xdr:rowOff>
    </xdr:to>
    <xdr:sp macro="" textlink="">
      <xdr:nvSpPr>
        <xdr:cNvPr id="334" name="楕円 333"/>
        <xdr:cNvSpPr/>
      </xdr:nvSpPr>
      <xdr:spPr>
        <a:xfrm>
          <a:off x="21272500" y="663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167840</xdr:rowOff>
    </xdr:from>
    <xdr:to>
      <xdr:col>116</xdr:col>
      <xdr:colOff>63500</xdr:colOff>
      <xdr:row>38</xdr:row>
      <xdr:rowOff>170314</xdr:rowOff>
    </xdr:to>
    <xdr:cxnSp macro="">
      <xdr:nvCxnSpPr>
        <xdr:cNvPr id="335" name="直線コネクタ 334"/>
        <xdr:cNvCxnSpPr/>
      </xdr:nvCxnSpPr>
      <xdr:spPr>
        <a:xfrm>
          <a:off x="21323300" y="6682940"/>
          <a:ext cx="838200" cy="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165512</xdr:rowOff>
    </xdr:from>
    <xdr:ext cx="534377" cy="259045"/>
    <xdr:sp macro="" textlink="">
      <xdr:nvSpPr>
        <xdr:cNvPr id="336" name="n_1aveValue【一般廃棄物処理施設】&#10;一人当たり有形固定資産（償却資産）額"/>
        <xdr:cNvSpPr txBox="1"/>
      </xdr:nvSpPr>
      <xdr:spPr>
        <a:xfrm>
          <a:off x="210434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72655</xdr:rowOff>
    </xdr:from>
    <xdr:ext cx="534377" cy="259045"/>
    <xdr:sp macro="" textlink="">
      <xdr:nvSpPr>
        <xdr:cNvPr id="337" name="n_2aveValue【一般廃棄物処理施設】&#10;一人当たり有形固定資産（償却資産）額"/>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38317</xdr:rowOff>
    </xdr:from>
    <xdr:ext cx="534377" cy="259045"/>
    <xdr:sp macro="" textlink="">
      <xdr:nvSpPr>
        <xdr:cNvPr id="338" name="n_1mainValue【一般廃棄物処理施設】&#10;一人当たり有形固定資産（償却資産）額"/>
        <xdr:cNvSpPr txBox="1"/>
      </xdr:nvSpPr>
      <xdr:spPr>
        <a:xfrm>
          <a:off x="21043411" y="672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9" name="正方形/長方形 33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0" name="正方形/長方形 3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1" name="正方形/長方形 3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2" name="正方形/長方形 3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3" name="正方形/長方形 3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4" name="正方形/長方形 3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5" name="正方形/長方形 3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6" name="正方形/長方形 34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7" name="テキスト ボックス 3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8" name="直線コネクタ 3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49" name="直線コネクタ 34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50" name="テキスト ボックス 34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1" name="直線コネクタ 35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2" name="テキスト ボックス 35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53" name="直線コネクタ 35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54" name="テキスト ボックス 35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5" name="直線コネクタ 35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56" name="テキスト ボックス 35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7" name="直線コネクタ 35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8" name="テキスト ボックス 35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9" name="直線コネクタ 35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60" name="テキスト ボックス 35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1" name="直線コネクタ 36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2" name="テキスト ボックス 36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364" name="直線コネクタ 363"/>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365"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366" name="直線コネクタ 365"/>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367"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368" name="直線コネクタ 367"/>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50454</xdr:rowOff>
    </xdr:from>
    <xdr:ext cx="405111" cy="259045"/>
    <xdr:sp macro="" textlink="">
      <xdr:nvSpPr>
        <xdr:cNvPr id="369" name="【保健センター・保健所】&#10;有形固定資産減価償却率平均値テキスト"/>
        <xdr:cNvSpPr txBox="1"/>
      </xdr:nvSpPr>
      <xdr:spPr>
        <a:xfrm>
          <a:off x="16357600" y="1016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370" name="フローチャート: 判断 369"/>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371" name="フローチャート: 判断 370"/>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372" name="フローチャート: 判断 371"/>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3" name="テキスト ボックス 3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4" name="テキスト ボックス 3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5" name="テキスト ボックス 3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6" name="テキスト ボックス 3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7" name="テキスト ボックス 3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39007</xdr:rowOff>
    </xdr:from>
    <xdr:to>
      <xdr:col>85</xdr:col>
      <xdr:colOff>177800</xdr:colOff>
      <xdr:row>61</xdr:row>
      <xdr:rowOff>140607</xdr:rowOff>
    </xdr:to>
    <xdr:sp macro="" textlink="">
      <xdr:nvSpPr>
        <xdr:cNvPr id="378" name="楕円 377"/>
        <xdr:cNvSpPr/>
      </xdr:nvSpPr>
      <xdr:spPr>
        <a:xfrm>
          <a:off x="16268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17434</xdr:rowOff>
    </xdr:from>
    <xdr:ext cx="405111" cy="259045"/>
    <xdr:sp macro="" textlink="">
      <xdr:nvSpPr>
        <xdr:cNvPr id="379" name="【保健センター・保健所】&#10;有形固定資産減価償却率該当値テキスト"/>
        <xdr:cNvSpPr txBox="1"/>
      </xdr:nvSpPr>
      <xdr:spPr>
        <a:xfrm>
          <a:off x="16357600"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71665</xdr:rowOff>
    </xdr:from>
    <xdr:to>
      <xdr:col>81</xdr:col>
      <xdr:colOff>101600</xdr:colOff>
      <xdr:row>62</xdr:row>
      <xdr:rowOff>1815</xdr:rowOff>
    </xdr:to>
    <xdr:sp macro="" textlink="">
      <xdr:nvSpPr>
        <xdr:cNvPr id="380" name="楕円 379"/>
        <xdr:cNvSpPr/>
      </xdr:nvSpPr>
      <xdr:spPr>
        <a:xfrm>
          <a:off x="15430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89807</xdr:rowOff>
    </xdr:from>
    <xdr:to>
      <xdr:col>85</xdr:col>
      <xdr:colOff>127000</xdr:colOff>
      <xdr:row>61</xdr:row>
      <xdr:rowOff>122465</xdr:rowOff>
    </xdr:to>
    <xdr:cxnSp macro="">
      <xdr:nvCxnSpPr>
        <xdr:cNvPr id="381" name="直線コネクタ 380"/>
        <xdr:cNvCxnSpPr/>
      </xdr:nvCxnSpPr>
      <xdr:spPr>
        <a:xfrm flipV="1">
          <a:off x="15481300" y="105482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104322</xdr:rowOff>
    </xdr:from>
    <xdr:to>
      <xdr:col>76</xdr:col>
      <xdr:colOff>165100</xdr:colOff>
      <xdr:row>62</xdr:row>
      <xdr:rowOff>34472</xdr:rowOff>
    </xdr:to>
    <xdr:sp macro="" textlink="">
      <xdr:nvSpPr>
        <xdr:cNvPr id="382" name="楕円 381"/>
        <xdr:cNvSpPr/>
      </xdr:nvSpPr>
      <xdr:spPr>
        <a:xfrm>
          <a:off x="14541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122465</xdr:rowOff>
    </xdr:from>
    <xdr:to>
      <xdr:col>81</xdr:col>
      <xdr:colOff>50800</xdr:colOff>
      <xdr:row>61</xdr:row>
      <xdr:rowOff>155122</xdr:rowOff>
    </xdr:to>
    <xdr:cxnSp macro="">
      <xdr:nvCxnSpPr>
        <xdr:cNvPr id="383" name="直線コネクタ 382"/>
        <xdr:cNvCxnSpPr/>
      </xdr:nvCxnSpPr>
      <xdr:spPr>
        <a:xfrm flipV="1">
          <a:off x="14592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150603</xdr:rowOff>
    </xdr:from>
    <xdr:ext cx="405111" cy="259045"/>
    <xdr:sp macro="" textlink="">
      <xdr:nvSpPr>
        <xdr:cNvPr id="384" name="n_1aveValue【保健センター・保健所】&#10;有形固定資産減価償却率"/>
        <xdr:cNvSpPr txBox="1"/>
      </xdr:nvSpPr>
      <xdr:spPr>
        <a:xfrm>
          <a:off x="152660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15076</xdr:rowOff>
    </xdr:from>
    <xdr:ext cx="405111" cy="259045"/>
    <xdr:sp macro="" textlink="">
      <xdr:nvSpPr>
        <xdr:cNvPr id="385" name="n_2aveValue【保健センター・保健所】&#10;有形固定資産減価償却率"/>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164392</xdr:rowOff>
    </xdr:from>
    <xdr:ext cx="405111" cy="259045"/>
    <xdr:sp macro="" textlink="">
      <xdr:nvSpPr>
        <xdr:cNvPr id="386" name="n_1mainValue【保健センター・保健所】&#10;有形固定資産減価償却率"/>
        <xdr:cNvSpPr txBox="1"/>
      </xdr:nvSpPr>
      <xdr:spPr>
        <a:xfrm>
          <a:off x="15266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387" name="n_2mainValue【保健センター・保健所】&#10;有形固定資産減価償却率"/>
        <xdr:cNvSpPr txBox="1"/>
      </xdr:nvSpPr>
      <xdr:spPr>
        <a:xfrm>
          <a:off x="14389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8" name="正方形/長方形 3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9" name="正方形/長方形 3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0" name="正方形/長方形 3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1" name="正方形/長方形 3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2" name="正方形/長方形 3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3" name="正方形/長方形 3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4" name="正方形/長方形 3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5" name="正方形/長方形 3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6" name="テキスト ボックス 3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7" name="直線コネクタ 3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98" name="直線コネクタ 39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99" name="テキスト ボックス 39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00" name="直線コネクタ 39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01" name="テキスト ボックス 40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02" name="直線コネクタ 40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03" name="テキスト ボックス 40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04" name="直線コネクタ 40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05" name="テキスト ボックス 40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06" name="直線コネクタ 40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07" name="テキスト ボックス 40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8" name="直線コネクタ 4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9" name="テキスト ボックス 4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411" name="直線コネクタ 410"/>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412"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413" name="直線コネクタ 412"/>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414"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415" name="直線コネクタ 414"/>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416" name="【保健センター・保健所】&#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417" name="フローチャート: 判断 416"/>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418" name="フローチャート: 判断 417"/>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419" name="フローチャート: 判断 418"/>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0" name="テキスト ボックス 41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1" name="テキスト ボックス 42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2" name="テキスト ボックス 42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3" name="テキスト ボックス 42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4" name="テキスト ボックス 42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425" name="楕円 424"/>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426" name="【保健センター・保健所】&#10;一人当たり面積該当値テキスト"/>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427" name="楕円 426"/>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0</xdr:rowOff>
    </xdr:to>
    <xdr:cxnSp macro="">
      <xdr:nvCxnSpPr>
        <xdr:cNvPr id="428" name="直線コネクタ 427"/>
        <xdr:cNvCxnSpPr/>
      </xdr:nvCxnSpPr>
      <xdr:spPr>
        <a:xfrm>
          <a:off x="21323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429" name="楕円 428"/>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0</xdr:rowOff>
    </xdr:to>
    <xdr:cxnSp macro="">
      <xdr:nvCxnSpPr>
        <xdr:cNvPr id="430" name="直線コネクタ 429"/>
        <xdr:cNvCxnSpPr/>
      </xdr:nvCxnSpPr>
      <xdr:spPr>
        <a:xfrm>
          <a:off x="20434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49547</xdr:rowOff>
    </xdr:from>
    <xdr:ext cx="469744" cy="259045"/>
    <xdr:sp macro="" textlink="">
      <xdr:nvSpPr>
        <xdr:cNvPr id="431" name="n_1aveValue【保健センター・保健所】&#10;一人当たり面積"/>
        <xdr:cNvSpPr txBox="1"/>
      </xdr:nvSpPr>
      <xdr:spPr>
        <a:xfrm>
          <a:off x="21075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432" name="n_2ave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67327</xdr:rowOff>
    </xdr:from>
    <xdr:ext cx="469744" cy="259045"/>
    <xdr:sp macro="" textlink="">
      <xdr:nvSpPr>
        <xdr:cNvPr id="433" name="n_1main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434" name="n_2main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5" name="正方形/長方形 4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6" name="正方形/長方形 4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7" name="正方形/長方形 4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8" name="正方形/長方形 4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9" name="正方形/長方形 4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0" name="正方形/長方形 4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1" name="正方形/長方形 4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2" name="正方形/長方形 4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3" name="テキスト ボックス 4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4" name="直線コネクタ 4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5" name="直線コネクタ 44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6" name="テキスト ボックス 44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7" name="直線コネクタ 44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8" name="テキスト ボックス 44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9" name="直線コネクタ 44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0" name="テキスト ボックス 44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1" name="直線コネクタ 45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2" name="テキスト ボックス 45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3" name="直線コネクタ 45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4" name="テキスト ボックス 45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5" name="直線コネクタ 45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6" name="テキスト ボックス 45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7" name="直線コネクタ 4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8" name="テキスト ボックス 4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460" name="直線コネクタ 459"/>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461"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462" name="直線コネクタ 461"/>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463"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464" name="直線コネクタ 463"/>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465"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466" name="フローチャート: 判断 465"/>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467" name="フローチャート: 判断 466"/>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468" name="フローチャート: 判断 467"/>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9" name="テキスト ボックス 4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0" name="テキスト ボックス 4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1" name="テキスト ボックス 4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2" name="テキスト ボックス 4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3" name="テキスト ボックス 4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109764</xdr:rowOff>
    </xdr:from>
    <xdr:to>
      <xdr:col>85</xdr:col>
      <xdr:colOff>177800</xdr:colOff>
      <xdr:row>81</xdr:row>
      <xdr:rowOff>39914</xdr:rowOff>
    </xdr:to>
    <xdr:sp macro="" textlink="">
      <xdr:nvSpPr>
        <xdr:cNvPr id="474" name="楕円 473"/>
        <xdr:cNvSpPr/>
      </xdr:nvSpPr>
      <xdr:spPr>
        <a:xfrm>
          <a:off x="162687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132641</xdr:rowOff>
    </xdr:from>
    <xdr:ext cx="405111" cy="259045"/>
    <xdr:sp macro="" textlink="">
      <xdr:nvSpPr>
        <xdr:cNvPr id="475" name="【消防施設】&#10;有形固定資産減価償却率該当値テキスト"/>
        <xdr:cNvSpPr txBox="1"/>
      </xdr:nvSpPr>
      <xdr:spPr>
        <a:xfrm>
          <a:off x="16357600" y="1367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132624</xdr:rowOff>
    </xdr:from>
    <xdr:to>
      <xdr:col>81</xdr:col>
      <xdr:colOff>101600</xdr:colOff>
      <xdr:row>81</xdr:row>
      <xdr:rowOff>62774</xdr:rowOff>
    </xdr:to>
    <xdr:sp macro="" textlink="">
      <xdr:nvSpPr>
        <xdr:cNvPr id="476" name="楕円 475"/>
        <xdr:cNvSpPr/>
      </xdr:nvSpPr>
      <xdr:spPr>
        <a:xfrm>
          <a:off x="154305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160564</xdr:rowOff>
    </xdr:from>
    <xdr:to>
      <xdr:col>85</xdr:col>
      <xdr:colOff>127000</xdr:colOff>
      <xdr:row>81</xdr:row>
      <xdr:rowOff>11974</xdr:rowOff>
    </xdr:to>
    <xdr:cxnSp macro="">
      <xdr:nvCxnSpPr>
        <xdr:cNvPr id="477" name="直線コネクタ 476"/>
        <xdr:cNvCxnSpPr/>
      </xdr:nvCxnSpPr>
      <xdr:spPr>
        <a:xfrm flipV="1">
          <a:off x="15481300" y="138765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150586</xdr:rowOff>
    </xdr:from>
    <xdr:to>
      <xdr:col>76</xdr:col>
      <xdr:colOff>165100</xdr:colOff>
      <xdr:row>81</xdr:row>
      <xdr:rowOff>80736</xdr:rowOff>
    </xdr:to>
    <xdr:sp macro="" textlink="">
      <xdr:nvSpPr>
        <xdr:cNvPr id="478" name="楕円 477"/>
        <xdr:cNvSpPr/>
      </xdr:nvSpPr>
      <xdr:spPr>
        <a:xfrm>
          <a:off x="14541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11974</xdr:rowOff>
    </xdr:from>
    <xdr:to>
      <xdr:col>81</xdr:col>
      <xdr:colOff>50800</xdr:colOff>
      <xdr:row>81</xdr:row>
      <xdr:rowOff>29936</xdr:rowOff>
    </xdr:to>
    <xdr:cxnSp macro="">
      <xdr:nvCxnSpPr>
        <xdr:cNvPr id="479" name="直線コネクタ 478"/>
        <xdr:cNvCxnSpPr/>
      </xdr:nvCxnSpPr>
      <xdr:spPr>
        <a:xfrm flipV="1">
          <a:off x="14592300" y="1389942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163303</xdr:rowOff>
    </xdr:from>
    <xdr:ext cx="405111" cy="259045"/>
    <xdr:sp macro="" textlink="">
      <xdr:nvSpPr>
        <xdr:cNvPr id="480" name="n_1aveValue【消防施設】&#10;有形固定資産減価償却率"/>
        <xdr:cNvSpPr txBox="1"/>
      </xdr:nvSpPr>
      <xdr:spPr>
        <a:xfrm>
          <a:off x="152660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481"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79301</xdr:rowOff>
    </xdr:from>
    <xdr:ext cx="405111" cy="259045"/>
    <xdr:sp macro="" textlink="">
      <xdr:nvSpPr>
        <xdr:cNvPr id="482" name="n_1mainValue【消防施設】&#10;有形固定資産減価償却率"/>
        <xdr:cNvSpPr txBox="1"/>
      </xdr:nvSpPr>
      <xdr:spPr>
        <a:xfrm>
          <a:off x="15266044" y="136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71863</xdr:rowOff>
    </xdr:from>
    <xdr:ext cx="405111" cy="259045"/>
    <xdr:sp macro="" textlink="">
      <xdr:nvSpPr>
        <xdr:cNvPr id="483" name="n_2mainValue【消防施設】&#10;有形固定資産減価償却率"/>
        <xdr:cNvSpPr txBox="1"/>
      </xdr:nvSpPr>
      <xdr:spPr>
        <a:xfrm>
          <a:off x="143897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2" name="テキスト ボックス 4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3" name="直線コネクタ 4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4" name="直線コネクタ 4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5" name="テキスト ボックス 4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6" name="直線コネクタ 4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7" name="テキスト ボックス 4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8" name="直線コネクタ 4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9" name="テキスト ボックス 4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0" name="直線コネクタ 4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1" name="テキスト ボックス 5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2" name="直線コネクタ 5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3" name="テキスト ボックス 5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4" name="直線コネクタ 5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5" name="テキスト ボックス 5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507" name="直線コネクタ 506"/>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508"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509" name="直線コネクタ 508"/>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510"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511" name="直線コネクタ 510"/>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52088</xdr:rowOff>
    </xdr:from>
    <xdr:ext cx="469744" cy="259045"/>
    <xdr:sp macro="" textlink="">
      <xdr:nvSpPr>
        <xdr:cNvPr id="512" name="【消防施設】&#10;一人当たり面積平均値テキスト"/>
        <xdr:cNvSpPr txBox="1"/>
      </xdr:nvSpPr>
      <xdr:spPr>
        <a:xfrm>
          <a:off x="22199600" y="1428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513" name="フローチャート: 判断 512"/>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514" name="フローチャート: 判断 513"/>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515" name="フローチャート: 判断 514"/>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6" name="テキスト ボックス 5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7" name="テキスト ボックス 5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8" name="テキスト ボックス 5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9" name="テキスト ボックス 5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0" name="テキスト ボックス 5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132080</xdr:rowOff>
    </xdr:from>
    <xdr:to>
      <xdr:col>116</xdr:col>
      <xdr:colOff>114300</xdr:colOff>
      <xdr:row>85</xdr:row>
      <xdr:rowOff>62230</xdr:rowOff>
    </xdr:to>
    <xdr:sp macro="" textlink="">
      <xdr:nvSpPr>
        <xdr:cNvPr id="521" name="楕円 520"/>
        <xdr:cNvSpPr/>
      </xdr:nvSpPr>
      <xdr:spPr>
        <a:xfrm>
          <a:off x="22110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110507</xdr:rowOff>
    </xdr:from>
    <xdr:ext cx="469744" cy="259045"/>
    <xdr:sp macro="" textlink="">
      <xdr:nvSpPr>
        <xdr:cNvPr id="522" name="【消防施設】&#10;一人当たり面積該当値テキスト"/>
        <xdr:cNvSpPr txBox="1"/>
      </xdr:nvSpPr>
      <xdr:spPr>
        <a:xfrm>
          <a:off x="22199600"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132080</xdr:rowOff>
    </xdr:from>
    <xdr:to>
      <xdr:col>112</xdr:col>
      <xdr:colOff>38100</xdr:colOff>
      <xdr:row>85</xdr:row>
      <xdr:rowOff>62230</xdr:rowOff>
    </xdr:to>
    <xdr:sp macro="" textlink="">
      <xdr:nvSpPr>
        <xdr:cNvPr id="523" name="楕円 522"/>
        <xdr:cNvSpPr/>
      </xdr:nvSpPr>
      <xdr:spPr>
        <a:xfrm>
          <a:off x="21272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xdr:rowOff>
    </xdr:from>
    <xdr:to>
      <xdr:col>116</xdr:col>
      <xdr:colOff>63500</xdr:colOff>
      <xdr:row>85</xdr:row>
      <xdr:rowOff>11430</xdr:rowOff>
    </xdr:to>
    <xdr:cxnSp macro="">
      <xdr:nvCxnSpPr>
        <xdr:cNvPr id="524" name="直線コネクタ 523"/>
        <xdr:cNvCxnSpPr/>
      </xdr:nvCxnSpPr>
      <xdr:spPr>
        <a:xfrm>
          <a:off x="21323300" y="14584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135889</xdr:rowOff>
    </xdr:from>
    <xdr:to>
      <xdr:col>107</xdr:col>
      <xdr:colOff>101600</xdr:colOff>
      <xdr:row>85</xdr:row>
      <xdr:rowOff>66039</xdr:rowOff>
    </xdr:to>
    <xdr:sp macro="" textlink="">
      <xdr:nvSpPr>
        <xdr:cNvPr id="525" name="楕円 524"/>
        <xdr:cNvSpPr/>
      </xdr:nvSpPr>
      <xdr:spPr>
        <a:xfrm>
          <a:off x="20383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xdr:rowOff>
    </xdr:from>
    <xdr:to>
      <xdr:col>111</xdr:col>
      <xdr:colOff>177800</xdr:colOff>
      <xdr:row>85</xdr:row>
      <xdr:rowOff>15239</xdr:rowOff>
    </xdr:to>
    <xdr:cxnSp macro="">
      <xdr:nvCxnSpPr>
        <xdr:cNvPr id="526" name="直線コネクタ 525"/>
        <xdr:cNvCxnSpPr/>
      </xdr:nvCxnSpPr>
      <xdr:spPr>
        <a:xfrm flipV="1">
          <a:off x="20434300" y="145846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154957</xdr:rowOff>
    </xdr:from>
    <xdr:ext cx="469744" cy="259045"/>
    <xdr:sp macro="" textlink="">
      <xdr:nvSpPr>
        <xdr:cNvPr id="527" name="n_1aveValue【消防施設】&#10;一人当たり面積"/>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528" name="n_2aveValue【消防施設】&#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53357</xdr:rowOff>
    </xdr:from>
    <xdr:ext cx="469744" cy="259045"/>
    <xdr:sp macro="" textlink="">
      <xdr:nvSpPr>
        <xdr:cNvPr id="529" name="n_1mainValue【消防施設】&#10;一人当たり面積"/>
        <xdr:cNvSpPr txBox="1"/>
      </xdr:nvSpPr>
      <xdr:spPr>
        <a:xfrm>
          <a:off x="210757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57166</xdr:rowOff>
    </xdr:from>
    <xdr:ext cx="469744" cy="259045"/>
    <xdr:sp macro="" textlink="">
      <xdr:nvSpPr>
        <xdr:cNvPr id="530" name="n_2mainValue【消防施設】&#10;一人当たり面積"/>
        <xdr:cNvSpPr txBox="1"/>
      </xdr:nvSpPr>
      <xdr:spPr>
        <a:xfrm>
          <a:off x="20199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1" name="正方形/長方形 5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2" name="正方形/長方形 5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3" name="正方形/長方形 5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4" name="正方形/長方形 5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5" name="正方形/長方形 5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6" name="正方形/長方形 5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7" name="正方形/長方形 5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8" name="正方形/長方形 5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9" name="テキスト ボックス 5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0" name="直線コネクタ 5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1" name="直線コネクタ 5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2" name="テキスト ボックス 54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3" name="直線コネクタ 5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4" name="テキスト ボックス 5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5" name="直線コネクタ 5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6" name="テキスト ボックス 5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7" name="直線コネクタ 5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8" name="テキスト ボックス 5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9" name="直線コネクタ 5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0" name="テキスト ボックス 5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1" name="直線コネクタ 5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2" name="テキスト ボックス 55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3" name="直線コネクタ 5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4" name="テキスト ボックス 55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556" name="直線コネクタ 555"/>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557"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558" name="直線コネクタ 557"/>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559"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560" name="直線コネクタ 559"/>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561"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562" name="フローチャート: 判断 561"/>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563" name="フローチャート: 判断 562"/>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564" name="フローチャート: 判断 563"/>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5" name="テキスト ボックス 5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6" name="テキスト ボックス 5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7" name="テキスト ボックス 5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8" name="テキスト ボックス 5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9" name="テキスト ボックス 5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103777</xdr:rowOff>
    </xdr:from>
    <xdr:to>
      <xdr:col>85</xdr:col>
      <xdr:colOff>177800</xdr:colOff>
      <xdr:row>104</xdr:row>
      <xdr:rowOff>33927</xdr:rowOff>
    </xdr:to>
    <xdr:sp macro="" textlink="">
      <xdr:nvSpPr>
        <xdr:cNvPr id="570" name="楕円 569"/>
        <xdr:cNvSpPr/>
      </xdr:nvSpPr>
      <xdr:spPr>
        <a:xfrm>
          <a:off x="162687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126654</xdr:rowOff>
    </xdr:from>
    <xdr:ext cx="405111" cy="259045"/>
    <xdr:sp macro="" textlink="">
      <xdr:nvSpPr>
        <xdr:cNvPr id="571" name="【庁舎】&#10;有形固定資産減価償却率該当値テキスト"/>
        <xdr:cNvSpPr txBox="1"/>
      </xdr:nvSpPr>
      <xdr:spPr>
        <a:xfrm>
          <a:off x="16357600" y="1761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133169</xdr:rowOff>
    </xdr:from>
    <xdr:to>
      <xdr:col>81</xdr:col>
      <xdr:colOff>101600</xdr:colOff>
      <xdr:row>104</xdr:row>
      <xdr:rowOff>63319</xdr:rowOff>
    </xdr:to>
    <xdr:sp macro="" textlink="">
      <xdr:nvSpPr>
        <xdr:cNvPr id="572" name="楕円 571"/>
        <xdr:cNvSpPr/>
      </xdr:nvSpPr>
      <xdr:spPr>
        <a:xfrm>
          <a:off x="15430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154577</xdr:rowOff>
    </xdr:from>
    <xdr:to>
      <xdr:col>85</xdr:col>
      <xdr:colOff>127000</xdr:colOff>
      <xdr:row>104</xdr:row>
      <xdr:rowOff>12519</xdr:rowOff>
    </xdr:to>
    <xdr:cxnSp macro="">
      <xdr:nvCxnSpPr>
        <xdr:cNvPr id="573" name="直線コネクタ 572"/>
        <xdr:cNvCxnSpPr/>
      </xdr:nvCxnSpPr>
      <xdr:spPr>
        <a:xfrm flipV="1">
          <a:off x="15481300" y="1781392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164193</xdr:rowOff>
    </xdr:from>
    <xdr:to>
      <xdr:col>76</xdr:col>
      <xdr:colOff>165100</xdr:colOff>
      <xdr:row>104</xdr:row>
      <xdr:rowOff>94343</xdr:rowOff>
    </xdr:to>
    <xdr:sp macro="" textlink="">
      <xdr:nvSpPr>
        <xdr:cNvPr id="574" name="楕円 573"/>
        <xdr:cNvSpPr/>
      </xdr:nvSpPr>
      <xdr:spPr>
        <a:xfrm>
          <a:off x="14541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12519</xdr:rowOff>
    </xdr:from>
    <xdr:to>
      <xdr:col>81</xdr:col>
      <xdr:colOff>50800</xdr:colOff>
      <xdr:row>104</xdr:row>
      <xdr:rowOff>43543</xdr:rowOff>
    </xdr:to>
    <xdr:cxnSp macro="">
      <xdr:nvCxnSpPr>
        <xdr:cNvPr id="575" name="直線コネクタ 574"/>
        <xdr:cNvCxnSpPr/>
      </xdr:nvCxnSpPr>
      <xdr:spPr>
        <a:xfrm flipV="1">
          <a:off x="14592300" y="178433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157315</xdr:rowOff>
    </xdr:from>
    <xdr:ext cx="405111" cy="259045"/>
    <xdr:sp macro="" textlink="">
      <xdr:nvSpPr>
        <xdr:cNvPr id="576" name="n_1aveValue【庁舎】&#10;有形固定資産減価償却率"/>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92001</xdr:rowOff>
    </xdr:from>
    <xdr:ext cx="405111" cy="259045"/>
    <xdr:sp macro="" textlink="">
      <xdr:nvSpPr>
        <xdr:cNvPr id="577" name="n_2aveValue【庁舎】&#10;有形固定資産減価償却率"/>
        <xdr:cNvSpPr txBox="1"/>
      </xdr:nvSpPr>
      <xdr:spPr>
        <a:xfrm>
          <a:off x="14389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79846</xdr:rowOff>
    </xdr:from>
    <xdr:ext cx="405111" cy="259045"/>
    <xdr:sp macro="" textlink="">
      <xdr:nvSpPr>
        <xdr:cNvPr id="578" name="n_1main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110870</xdr:rowOff>
    </xdr:from>
    <xdr:ext cx="405111" cy="259045"/>
    <xdr:sp macro="" textlink="">
      <xdr:nvSpPr>
        <xdr:cNvPr id="579" name="n_2mainValue【庁舎】&#10;有形固定資産減価償却率"/>
        <xdr:cNvSpPr txBox="1"/>
      </xdr:nvSpPr>
      <xdr:spPr>
        <a:xfrm>
          <a:off x="14389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0" name="正方形/長方形 5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1" name="正方形/長方形 5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2" name="正方形/長方形 5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3" name="正方形/長方形 5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4" name="正方形/長方形 5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5" name="正方形/長方形 5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6" name="正方形/長方形 5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7" name="正方形/長方形 5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8" name="テキスト ボックス 5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9" name="直線コネクタ 5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90" name="テキスト ボックス 58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91" name="直線コネクタ 59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2" name="テキスト ボックス 59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3" name="直線コネクタ 59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4" name="テキスト ボックス 59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5" name="直線コネクタ 59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6" name="テキスト ボックス 59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7" name="直線コネクタ 59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8" name="テキスト ボックス 59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9" name="直線コネクタ 59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0" name="テキスト ボックス 59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1" name="直線コネクタ 60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2" name="テキスト ボックス 60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4" name="テキスト ボックス 6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606" name="直線コネクタ 605"/>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607"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608" name="直線コネクタ 607"/>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09"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10" name="直線コネクタ 609"/>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167476</xdr:rowOff>
    </xdr:from>
    <xdr:ext cx="469744" cy="259045"/>
    <xdr:sp macro="" textlink="">
      <xdr:nvSpPr>
        <xdr:cNvPr id="611" name="【庁舎】&#10;一人当たり面積平均値テキスト"/>
        <xdr:cNvSpPr txBox="1"/>
      </xdr:nvSpPr>
      <xdr:spPr>
        <a:xfrm>
          <a:off x="22199600" y="17998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612" name="フローチャート: 判断 611"/>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13" name="フローチャート: 判断 612"/>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74386</xdr:rowOff>
    </xdr:from>
    <xdr:to>
      <xdr:col>107</xdr:col>
      <xdr:colOff>101600</xdr:colOff>
      <xdr:row>107</xdr:row>
      <xdr:rowOff>4536</xdr:rowOff>
    </xdr:to>
    <xdr:sp macro="" textlink="">
      <xdr:nvSpPr>
        <xdr:cNvPr id="614" name="フローチャート: 判断 613"/>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5" name="テキスト ボックス 6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6" name="テキスト ボックス 6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7" name="テキスト ボックス 6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8" name="テキスト ボックス 6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9" name="テキスト ボックス 6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620" name="楕円 619"/>
        <xdr:cNvSpPr/>
      </xdr:nvSpPr>
      <xdr:spPr>
        <a:xfrm>
          <a:off x="221107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65876</xdr:rowOff>
    </xdr:from>
    <xdr:ext cx="469744" cy="259045"/>
    <xdr:sp macro="" textlink="">
      <xdr:nvSpPr>
        <xdr:cNvPr id="621" name="【庁舎】&#10;一人当たり面積該当値テキスト"/>
        <xdr:cNvSpPr txBox="1"/>
      </xdr:nvSpPr>
      <xdr:spPr>
        <a:xfrm>
          <a:off x="22199600" y="1823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90714</xdr:rowOff>
    </xdr:from>
    <xdr:to>
      <xdr:col>112</xdr:col>
      <xdr:colOff>38100</xdr:colOff>
      <xdr:row>107</xdr:row>
      <xdr:rowOff>20864</xdr:rowOff>
    </xdr:to>
    <xdr:sp macro="" textlink="">
      <xdr:nvSpPr>
        <xdr:cNvPr id="622" name="楕円 621"/>
        <xdr:cNvSpPr/>
      </xdr:nvSpPr>
      <xdr:spPr>
        <a:xfrm>
          <a:off x="21272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138249</xdr:rowOff>
    </xdr:from>
    <xdr:to>
      <xdr:col>116</xdr:col>
      <xdr:colOff>63500</xdr:colOff>
      <xdr:row>106</xdr:row>
      <xdr:rowOff>141514</xdr:rowOff>
    </xdr:to>
    <xdr:cxnSp macro="">
      <xdr:nvCxnSpPr>
        <xdr:cNvPr id="623" name="直線コネクタ 622"/>
        <xdr:cNvCxnSpPr/>
      </xdr:nvCxnSpPr>
      <xdr:spPr>
        <a:xfrm flipV="1">
          <a:off x="21323300" y="183119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624" name="楕円 623"/>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141514</xdr:rowOff>
    </xdr:from>
    <xdr:to>
      <xdr:col>111</xdr:col>
      <xdr:colOff>177800</xdr:colOff>
      <xdr:row>106</xdr:row>
      <xdr:rowOff>144780</xdr:rowOff>
    </xdr:to>
    <xdr:cxnSp macro="">
      <xdr:nvCxnSpPr>
        <xdr:cNvPr id="625" name="直線コネクタ 624"/>
        <xdr:cNvCxnSpPr/>
      </xdr:nvCxnSpPr>
      <xdr:spPr>
        <a:xfrm flipV="1">
          <a:off x="20434300" y="183152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626"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21063</xdr:rowOff>
    </xdr:from>
    <xdr:ext cx="469744" cy="259045"/>
    <xdr:sp macro="" textlink="">
      <xdr:nvSpPr>
        <xdr:cNvPr id="627" name="n_2aveValue【庁舎】&#10;一人当たり面積"/>
        <xdr:cNvSpPr txBox="1"/>
      </xdr:nvSpPr>
      <xdr:spPr>
        <a:xfrm>
          <a:off x="20199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11991</xdr:rowOff>
    </xdr:from>
    <xdr:ext cx="469744" cy="259045"/>
    <xdr:sp macro="" textlink="">
      <xdr:nvSpPr>
        <xdr:cNvPr id="628" name="n_1mainValue【庁舎】&#10;一人当たり面積"/>
        <xdr:cNvSpPr txBox="1"/>
      </xdr:nvSpPr>
      <xdr:spPr>
        <a:xfrm>
          <a:off x="210757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629" name="n_2mainValue【庁舎】&#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類似団体平均を上回っている施設は、庁舎、消防施設及び一般廃棄物処理施設である。本庁舎については、建設から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近く経過しているが、特段の大規模改修等を実施していないことから、老朽化が進んでいることによるものと考えられる。今後は各種定期点検により予防保全に努めていくことで、市の中枢機能を確保し、修繕等の対策を施すことで、現在の施設を引き続き利用していく。消防施設については、消防本部・東消防署庁舎が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年弱、西消防署が建築後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弱経過しており、特段の大規模改修等を行っていないことから、老朽化が進んでいることによるものと考えられる。今後は、各種定期点検により予防保全に努めていくことで、市の災害拠点としての機能を確保するとともに、消防署の統廃合についても視野に入れ検討していく。一般廃棄物処理施設については、常陸大宮市との一部事務組合が保有する施設で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連結したため、数値が計上されたものである。当該施設については、施設整備計画により計画的に修繕、更新を行っているところであり、今後とも、計画的な修繕、更新を組合に対して働きかけていく。図書館について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年度に開館した新しい施設であるため、類似団体平均と比べて減価償却率が大きく下回っているものである。また、市の生涯学習の拠点施設として、多目的室や会議室も備えるため、</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人当たりの面積についても類似団体を大きく上回っているものである。今後も、定期点検や予防保全に努め良好な状態で使用できるよう努めていく。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55,230
55,004
97.82
19,696,641
18,656,659
841,518
12,150,272
17,409,645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の進展に伴う高齢者保健福祉費や社会福祉費及び公債費の増等により基準財政需要額が増となったものの、地方税の増収に伴い基準財政収入額についても増となったことから、単年度の財政力指数としては増加することとなった。</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か年平均については、ほぼ横ばいとなっている。また、類似団体平均と比較しても</a:t>
          </a:r>
          <a:r>
            <a:rPr kumimoji="1" lang="en-US" altLang="ja-JP" sz="1300">
              <a:latin typeface="ＭＳ Ｐゴシック" panose="020B0600070205080204" pitchFamily="50" charset="-128"/>
              <a:ea typeface="ＭＳ Ｐゴシック" panose="020B0600070205080204" pitchFamily="50" charset="-128"/>
            </a:rPr>
            <a:t>0.14</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ポイント上回っている状況である。今後は、市税等の徴収率向上対策等の取組みによる財源の確保や、歳出の徹底的な見直しを進めることで、財政基盤の強化に努める。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26458</xdr:rowOff>
    </xdr:to>
    <xdr:cxnSp macro="">
      <xdr:nvCxnSpPr>
        <xdr:cNvPr id="69" name="直線コネクタ 68"/>
        <xdr:cNvCxnSpPr/>
      </xdr:nvCxnSpPr>
      <xdr:spPr>
        <a:xfrm>
          <a:off x="4114800" y="68844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26458</xdr:rowOff>
    </xdr:to>
    <xdr:cxnSp macro="">
      <xdr:nvCxnSpPr>
        <xdr:cNvPr id="72" name="直線コネクタ 71"/>
        <xdr:cNvCxnSpPr/>
      </xdr:nvCxnSpPr>
      <xdr:spPr>
        <a:xfrm>
          <a:off x="3225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46567</xdr:rowOff>
    </xdr:to>
    <xdr:cxnSp macro="">
      <xdr:nvCxnSpPr>
        <xdr:cNvPr id="75" name="直線コネクタ 74"/>
        <xdr:cNvCxnSpPr/>
      </xdr:nvCxnSpPr>
      <xdr:spPr>
        <a:xfrm flipV="1">
          <a:off x="2336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46567</xdr:rowOff>
    </xdr:to>
    <xdr:cxnSp macro="">
      <xdr:nvCxnSpPr>
        <xdr:cNvPr id="78" name="直線コネクタ 77"/>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102252</xdr:rowOff>
    </xdr:from>
    <xdr:ext cx="762000" cy="259045"/>
    <xdr:sp macro="" textlink="">
      <xdr:nvSpPr>
        <xdr:cNvPr id="80" name="テキスト ボックス 79"/>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147108</xdr:rowOff>
    </xdr:from>
    <xdr:to>
      <xdr:col>23</xdr:col>
      <xdr:colOff>184150</xdr:colOff>
      <xdr:row>40</xdr:row>
      <xdr:rowOff>77258</xdr:rowOff>
    </xdr:to>
    <xdr:sp macro="" textlink="">
      <xdr:nvSpPr>
        <xdr:cNvPr id="88" name="楕円 87"/>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163635</xdr:rowOff>
    </xdr:from>
    <xdr:ext cx="762000" cy="259045"/>
    <xdr:sp macro="" textlink="">
      <xdr:nvSpPr>
        <xdr:cNvPr id="89" name="財政力該当値テキスト"/>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91" name="テキスト ボックス 90"/>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年度の給与の総合的見直しに伴い、平成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年度から退職手当組合負担金が減となったことで、前年度より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ポイント低下した。また、類似団体と比較しても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おり改善がみられる状況である。しかしながら扶助費については、年々増加傾向であり、今後も増加の見込があるため、それ以外の歳出において、事務事業の見直しを進め、経費の徹底した節減合理化を図ることで一層の財政健全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63</xdr:row>
      <xdr:rowOff>130387</xdr:rowOff>
    </xdr:to>
    <xdr:cxnSp macro="">
      <xdr:nvCxnSpPr>
        <xdr:cNvPr id="132" name="直線コネクタ 131"/>
        <xdr:cNvCxnSpPr/>
      </xdr:nvCxnSpPr>
      <xdr:spPr>
        <a:xfrm flipV="1">
          <a:off x="4114800" y="1086739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3"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63</xdr:row>
      <xdr:rowOff>130387</xdr:rowOff>
    </xdr:to>
    <xdr:cxnSp macro="">
      <xdr:nvCxnSpPr>
        <xdr:cNvPr id="135" name="直線コネクタ 134"/>
        <xdr:cNvCxnSpPr/>
      </xdr:nvCxnSpPr>
      <xdr:spPr>
        <a:xfrm>
          <a:off x="3225800" y="1077087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130387</xdr:rowOff>
    </xdr:to>
    <xdr:cxnSp macro="">
      <xdr:nvCxnSpPr>
        <xdr:cNvPr id="138" name="直線コネクタ 137"/>
        <xdr:cNvCxnSpPr/>
      </xdr:nvCxnSpPr>
      <xdr:spPr>
        <a:xfrm flipV="1">
          <a:off x="2336800" y="1077087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130387</xdr:rowOff>
    </xdr:to>
    <xdr:cxnSp macro="">
      <xdr:nvCxnSpPr>
        <xdr:cNvPr id="141" name="直線コネクタ 140"/>
        <xdr:cNvCxnSpPr/>
      </xdr:nvCxnSpPr>
      <xdr:spPr>
        <a:xfrm>
          <a:off x="1447800" y="107950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43" name="テキスト ボックス 142"/>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5" name="テキスト ボックス 144"/>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51" name="楕円 150"/>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31767</xdr:rowOff>
    </xdr:from>
    <xdr:ext cx="762000" cy="259045"/>
    <xdr:sp macro="" textlink="">
      <xdr:nvSpPr>
        <xdr:cNvPr id="152"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79587</xdr:rowOff>
    </xdr:from>
    <xdr:to>
      <xdr:col>19</xdr:col>
      <xdr:colOff>184150</xdr:colOff>
      <xdr:row>64</xdr:row>
      <xdr:rowOff>9737</xdr:rowOff>
    </xdr:to>
    <xdr:sp macro="" textlink="">
      <xdr:nvSpPr>
        <xdr:cNvPr id="153" name="楕円 152"/>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165964</xdr:rowOff>
    </xdr:from>
    <xdr:ext cx="736600" cy="259045"/>
    <xdr:sp macro="" textlink="">
      <xdr:nvSpPr>
        <xdr:cNvPr id="154" name="テキスト ボックス 153"/>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5" name="楕円 154"/>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56" name="テキスト ボックス 155"/>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79587</xdr:rowOff>
    </xdr:from>
    <xdr:to>
      <xdr:col>11</xdr:col>
      <xdr:colOff>82550</xdr:colOff>
      <xdr:row>64</xdr:row>
      <xdr:rowOff>9737</xdr:rowOff>
    </xdr:to>
    <xdr:sp macro="" textlink="">
      <xdr:nvSpPr>
        <xdr:cNvPr id="157" name="楕円 156"/>
        <xdr:cNvSpPr/>
      </xdr:nvSpPr>
      <xdr:spPr>
        <a:xfrm>
          <a:off x="2286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165964</xdr:rowOff>
    </xdr:from>
    <xdr:ext cx="762000" cy="259045"/>
    <xdr:sp macro="" textlink="">
      <xdr:nvSpPr>
        <xdr:cNvPr id="158" name="テキスト ボックス 157"/>
        <xdr:cNvSpPr txBox="1"/>
      </xdr:nvSpPr>
      <xdr:spPr>
        <a:xfrm>
          <a:off x="1955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59" name="楕円 158"/>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60" name="テキスト ボックス 159"/>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高齢層職員の昇給に係る運用等の見直しなどにより人件費が抑制されたが、人件費・物件費等の決算額の対前年度減少幅より、人口の減少率（▲</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％）が上回ったため、前年度より</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円の増額となった。類似団体平均との比較では</a:t>
          </a:r>
          <a:r>
            <a:rPr kumimoji="1" lang="en-US" altLang="ja-JP" sz="1300">
              <a:latin typeface="ＭＳ Ｐゴシック" panose="020B0600070205080204" pitchFamily="50" charset="-128"/>
              <a:ea typeface="ＭＳ Ｐゴシック" panose="020B0600070205080204" pitchFamily="50" charset="-128"/>
            </a:rPr>
            <a:t>17,308</a:t>
          </a:r>
          <a:r>
            <a:rPr kumimoji="1" lang="ja-JP" altLang="en-US" sz="1300">
              <a:latin typeface="ＭＳ Ｐゴシック" panose="020B0600070205080204" pitchFamily="50" charset="-128"/>
              <a:ea typeface="ＭＳ Ｐゴシック" panose="020B0600070205080204" pitchFamily="50" charset="-128"/>
            </a:rPr>
            <a:t>円下回っているが、今後は公共施設等の維持管理や修繕等に係る経費について、増加の見込があるため、施設の管理運営方法の見直しや経費削減の徹底により物件費等の抑制に努める。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138578</xdr:rowOff>
    </xdr:from>
    <xdr:to>
      <xdr:col>23</xdr:col>
      <xdr:colOff>133350</xdr:colOff>
      <xdr:row>83</xdr:row>
      <xdr:rowOff>138900</xdr:rowOff>
    </xdr:to>
    <xdr:cxnSp macro="">
      <xdr:nvCxnSpPr>
        <xdr:cNvPr id="195" name="直線コネクタ 194"/>
        <xdr:cNvCxnSpPr/>
      </xdr:nvCxnSpPr>
      <xdr:spPr>
        <a:xfrm>
          <a:off x="4114800" y="14368928"/>
          <a:ext cx="838200" cy="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138578</xdr:rowOff>
    </xdr:from>
    <xdr:to>
      <xdr:col>19</xdr:col>
      <xdr:colOff>133350</xdr:colOff>
      <xdr:row>83</xdr:row>
      <xdr:rowOff>155018</xdr:rowOff>
    </xdr:to>
    <xdr:cxnSp macro="">
      <xdr:nvCxnSpPr>
        <xdr:cNvPr id="198" name="直線コネクタ 197"/>
        <xdr:cNvCxnSpPr/>
      </xdr:nvCxnSpPr>
      <xdr:spPr>
        <a:xfrm flipV="1">
          <a:off x="3225800" y="14368928"/>
          <a:ext cx="889000" cy="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124591</xdr:rowOff>
    </xdr:from>
    <xdr:to>
      <xdr:col>15</xdr:col>
      <xdr:colOff>82550</xdr:colOff>
      <xdr:row>83</xdr:row>
      <xdr:rowOff>155018</xdr:rowOff>
    </xdr:to>
    <xdr:cxnSp macro="">
      <xdr:nvCxnSpPr>
        <xdr:cNvPr id="201" name="直線コネクタ 200"/>
        <xdr:cNvCxnSpPr/>
      </xdr:nvCxnSpPr>
      <xdr:spPr>
        <a:xfrm>
          <a:off x="2336800" y="14354941"/>
          <a:ext cx="889000" cy="3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115181</xdr:rowOff>
    </xdr:from>
    <xdr:to>
      <xdr:col>11</xdr:col>
      <xdr:colOff>31750</xdr:colOff>
      <xdr:row>83</xdr:row>
      <xdr:rowOff>124591</xdr:rowOff>
    </xdr:to>
    <xdr:cxnSp macro="">
      <xdr:nvCxnSpPr>
        <xdr:cNvPr id="204" name="直線コネクタ 203"/>
        <xdr:cNvCxnSpPr/>
      </xdr:nvCxnSpPr>
      <xdr:spPr>
        <a:xfrm>
          <a:off x="1447800" y="14345531"/>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8030</xdr:rowOff>
    </xdr:from>
    <xdr:ext cx="762000" cy="259045"/>
    <xdr:sp macro="" textlink="">
      <xdr:nvSpPr>
        <xdr:cNvPr id="206" name="テキスト ボックス 205"/>
        <xdr:cNvSpPr txBox="1"/>
      </xdr:nvSpPr>
      <xdr:spPr>
        <a:xfrm>
          <a:off x="1955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xdr:rowOff>
    </xdr:from>
    <xdr:ext cx="762000" cy="259045"/>
    <xdr:sp macro="" textlink="">
      <xdr:nvSpPr>
        <xdr:cNvPr id="208" name="テキスト ボックス 207"/>
        <xdr:cNvSpPr txBox="1"/>
      </xdr:nvSpPr>
      <xdr:spPr>
        <a:xfrm>
          <a:off x="1066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88100</xdr:rowOff>
    </xdr:from>
    <xdr:to>
      <xdr:col>23</xdr:col>
      <xdr:colOff>184150</xdr:colOff>
      <xdr:row>84</xdr:row>
      <xdr:rowOff>18250</xdr:rowOff>
    </xdr:to>
    <xdr:sp macro="" textlink="">
      <xdr:nvSpPr>
        <xdr:cNvPr id="214" name="楕円 213"/>
        <xdr:cNvSpPr/>
      </xdr:nvSpPr>
      <xdr:spPr>
        <a:xfrm>
          <a:off x="4902200" y="1431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104627</xdr:rowOff>
    </xdr:from>
    <xdr:ext cx="762000" cy="259045"/>
    <xdr:sp macro="" textlink="">
      <xdr:nvSpPr>
        <xdr:cNvPr id="215" name="人件費・物件費等の状況該当値テキスト"/>
        <xdr:cNvSpPr txBox="1"/>
      </xdr:nvSpPr>
      <xdr:spPr>
        <a:xfrm>
          <a:off x="5041900" y="1416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87778</xdr:rowOff>
    </xdr:from>
    <xdr:to>
      <xdr:col>19</xdr:col>
      <xdr:colOff>184150</xdr:colOff>
      <xdr:row>84</xdr:row>
      <xdr:rowOff>17928</xdr:rowOff>
    </xdr:to>
    <xdr:sp macro="" textlink="">
      <xdr:nvSpPr>
        <xdr:cNvPr id="216" name="楕円 215"/>
        <xdr:cNvSpPr/>
      </xdr:nvSpPr>
      <xdr:spPr>
        <a:xfrm>
          <a:off x="4064000" y="1431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28105</xdr:rowOff>
    </xdr:from>
    <xdr:ext cx="736600" cy="259045"/>
    <xdr:sp macro="" textlink="">
      <xdr:nvSpPr>
        <xdr:cNvPr id="217" name="テキスト ボックス 216"/>
        <xdr:cNvSpPr txBox="1"/>
      </xdr:nvSpPr>
      <xdr:spPr>
        <a:xfrm>
          <a:off x="3733800" y="1408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104218</xdr:rowOff>
    </xdr:from>
    <xdr:to>
      <xdr:col>15</xdr:col>
      <xdr:colOff>133350</xdr:colOff>
      <xdr:row>84</xdr:row>
      <xdr:rowOff>34368</xdr:rowOff>
    </xdr:to>
    <xdr:sp macro="" textlink="">
      <xdr:nvSpPr>
        <xdr:cNvPr id="218" name="楕円 217"/>
        <xdr:cNvSpPr/>
      </xdr:nvSpPr>
      <xdr:spPr>
        <a:xfrm>
          <a:off x="3175000" y="1433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44545</xdr:rowOff>
    </xdr:from>
    <xdr:ext cx="762000" cy="259045"/>
    <xdr:sp macro="" textlink="">
      <xdr:nvSpPr>
        <xdr:cNvPr id="219" name="テキスト ボックス 218"/>
        <xdr:cNvSpPr txBox="1"/>
      </xdr:nvSpPr>
      <xdr:spPr>
        <a:xfrm>
          <a:off x="2844800" y="1410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73791</xdr:rowOff>
    </xdr:from>
    <xdr:to>
      <xdr:col>11</xdr:col>
      <xdr:colOff>82550</xdr:colOff>
      <xdr:row>84</xdr:row>
      <xdr:rowOff>3941</xdr:rowOff>
    </xdr:to>
    <xdr:sp macro="" textlink="">
      <xdr:nvSpPr>
        <xdr:cNvPr id="220" name="楕円 219"/>
        <xdr:cNvSpPr/>
      </xdr:nvSpPr>
      <xdr:spPr>
        <a:xfrm>
          <a:off x="2286000" y="1430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14118</xdr:rowOff>
    </xdr:from>
    <xdr:ext cx="762000" cy="259045"/>
    <xdr:sp macro="" textlink="">
      <xdr:nvSpPr>
        <xdr:cNvPr id="221" name="テキスト ボックス 220"/>
        <xdr:cNvSpPr txBox="1"/>
      </xdr:nvSpPr>
      <xdr:spPr>
        <a:xfrm>
          <a:off x="1955800" y="1407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64381</xdr:rowOff>
    </xdr:from>
    <xdr:to>
      <xdr:col>7</xdr:col>
      <xdr:colOff>31750</xdr:colOff>
      <xdr:row>83</xdr:row>
      <xdr:rowOff>165981</xdr:rowOff>
    </xdr:to>
    <xdr:sp macro="" textlink="">
      <xdr:nvSpPr>
        <xdr:cNvPr id="222" name="楕円 221"/>
        <xdr:cNvSpPr/>
      </xdr:nvSpPr>
      <xdr:spPr>
        <a:xfrm>
          <a:off x="1397000" y="1429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4708</xdr:rowOff>
    </xdr:from>
    <xdr:ext cx="762000" cy="259045"/>
    <xdr:sp macro="" textlink="">
      <xdr:nvSpPr>
        <xdr:cNvPr id="223" name="テキスト ボックス 222"/>
        <xdr:cNvSpPr txBox="1"/>
      </xdr:nvSpPr>
      <xdr:spPr>
        <a:xfrm>
          <a:off x="1066800" y="1406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ラスパイレス指数については、公表時点で平成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年の調査結果が公表されていないので、平成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年のラスパイレス指数を引用している。平成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年度については、国と同様に平成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給与の総合的見直しに係る現給補償措置を廃止し、昇給時期の差異のため市の補償額が低く抑えられていたことから指数としては上昇する見込みである。今後は高齢層職員の昇給停止措置を講じていないことにより上昇することが想定されるため、引き続き人事評価制度の推進を図り、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122766</xdr:rowOff>
    </xdr:to>
    <xdr:cxnSp macro="">
      <xdr:nvCxnSpPr>
        <xdr:cNvPr id="257" name="直線コネクタ 256"/>
        <xdr:cNvCxnSpPr/>
      </xdr:nvCxnSpPr>
      <xdr:spPr>
        <a:xfrm>
          <a:off x="16179800" y="145245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162984</xdr:rowOff>
    </xdr:to>
    <xdr:cxnSp macro="">
      <xdr:nvCxnSpPr>
        <xdr:cNvPr id="260" name="直線コネクタ 259"/>
        <xdr:cNvCxnSpPr/>
      </xdr:nvCxnSpPr>
      <xdr:spPr>
        <a:xfrm flipV="1">
          <a:off x="15290800" y="145245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15522</xdr:rowOff>
    </xdr:from>
    <xdr:to>
      <xdr:col>72</xdr:col>
      <xdr:colOff>203200</xdr:colOff>
      <xdr:row>84</xdr:row>
      <xdr:rowOff>162984</xdr:rowOff>
    </xdr:to>
    <xdr:cxnSp macro="">
      <xdr:nvCxnSpPr>
        <xdr:cNvPr id="263" name="直線コネクタ 262"/>
        <xdr:cNvCxnSpPr/>
      </xdr:nvCxnSpPr>
      <xdr:spPr>
        <a:xfrm>
          <a:off x="14401800" y="1441732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65" name="テキスト ボックス 264"/>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15522</xdr:rowOff>
    </xdr:from>
    <xdr:to>
      <xdr:col>68</xdr:col>
      <xdr:colOff>152400</xdr:colOff>
      <xdr:row>84</xdr:row>
      <xdr:rowOff>15522</xdr:rowOff>
    </xdr:to>
    <xdr:cxnSp macro="">
      <xdr:nvCxnSpPr>
        <xdr:cNvPr id="266" name="直線コネクタ 265"/>
        <xdr:cNvCxnSpPr/>
      </xdr:nvCxnSpPr>
      <xdr:spPr>
        <a:xfrm>
          <a:off x="13512800" y="144173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8" name="テキスト ボックス 267"/>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0" name="テキスト ボックス 269"/>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6" name="楕円 275"/>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44043</xdr:rowOff>
    </xdr:from>
    <xdr:ext cx="762000" cy="259045"/>
    <xdr:sp macro="" textlink="">
      <xdr:nvSpPr>
        <xdr:cNvPr id="277" name="給与水準   （国との比較）該当値テキスト"/>
        <xdr:cNvSpPr txBox="1"/>
      </xdr:nvSpPr>
      <xdr:spPr>
        <a:xfrm>
          <a:off x="17106900" y="144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8" name="楕円 277"/>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79" name="テキスト ボックス 278"/>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80" name="楕円 279"/>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81" name="テキスト ボックス 280"/>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136172</xdr:rowOff>
    </xdr:from>
    <xdr:to>
      <xdr:col>68</xdr:col>
      <xdr:colOff>203200</xdr:colOff>
      <xdr:row>84</xdr:row>
      <xdr:rowOff>66322</xdr:rowOff>
    </xdr:to>
    <xdr:sp macro="" textlink="">
      <xdr:nvSpPr>
        <xdr:cNvPr id="282" name="楕円 281"/>
        <xdr:cNvSpPr/>
      </xdr:nvSpPr>
      <xdr:spPr>
        <a:xfrm>
          <a:off x="14351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83" name="テキスト ボックス 282"/>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84" name="楕円 283"/>
        <xdr:cNvSpPr/>
      </xdr:nvSpPr>
      <xdr:spPr>
        <a:xfrm>
          <a:off x="13462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85" name="テキスト ボックス 284"/>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職員数については、公表時点で平成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年の定員管理調査結果が公表されていないので、平成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年調査の職員数を引用している。住民基本台帳人口の減（▲</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％）により人口千人当たりの職員数としては前年度より</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ポイント上昇している。定員管理計画の職員削減目標（公営企業部門を含む職員総数</a:t>
          </a:r>
          <a:r>
            <a:rPr kumimoji="1" lang="en-US" altLang="ja-JP" sz="1300">
              <a:latin typeface="ＭＳ Ｐゴシック" panose="020B0600070205080204" pitchFamily="50" charset="-128"/>
              <a:ea typeface="ＭＳ Ｐゴシック" panose="020B0600070205080204" pitchFamily="50" charset="-128"/>
            </a:rPr>
            <a:t>483</a:t>
          </a:r>
          <a:r>
            <a:rPr kumimoji="1" lang="ja-JP" altLang="en-US" sz="1300">
              <a:latin typeface="ＭＳ Ｐゴシック" panose="020B0600070205080204" pitchFamily="50" charset="-128"/>
              <a:ea typeface="ＭＳ Ｐゴシック" panose="020B0600070205080204" pitchFamily="50" charset="-128"/>
            </a:rPr>
            <a:t>名）は達成しているが、シティプロモーション等新たな行政需要に対応するため、増員要因があるが、今後も公共施設等において、指定管理者制度の活用や統廃合等を検討し、事務事業の見直しや効率化を推進することで、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40096</xdr:rowOff>
    </xdr:from>
    <xdr:to>
      <xdr:col>81</xdr:col>
      <xdr:colOff>44450</xdr:colOff>
      <xdr:row>61</xdr:row>
      <xdr:rowOff>43543</xdr:rowOff>
    </xdr:to>
    <xdr:cxnSp macro="">
      <xdr:nvCxnSpPr>
        <xdr:cNvPr id="322" name="直線コネクタ 321"/>
        <xdr:cNvCxnSpPr/>
      </xdr:nvCxnSpPr>
      <xdr:spPr>
        <a:xfrm>
          <a:off x="16179800" y="1049854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38946</xdr:rowOff>
    </xdr:from>
    <xdr:to>
      <xdr:col>77</xdr:col>
      <xdr:colOff>44450</xdr:colOff>
      <xdr:row>61</xdr:row>
      <xdr:rowOff>40096</xdr:rowOff>
    </xdr:to>
    <xdr:cxnSp macro="">
      <xdr:nvCxnSpPr>
        <xdr:cNvPr id="325" name="直線コネクタ 324"/>
        <xdr:cNvCxnSpPr/>
      </xdr:nvCxnSpPr>
      <xdr:spPr>
        <a:xfrm>
          <a:off x="15290800" y="1049739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38946</xdr:rowOff>
    </xdr:from>
    <xdr:to>
      <xdr:col>72</xdr:col>
      <xdr:colOff>203200</xdr:colOff>
      <xdr:row>61</xdr:row>
      <xdr:rowOff>46990</xdr:rowOff>
    </xdr:to>
    <xdr:cxnSp macro="">
      <xdr:nvCxnSpPr>
        <xdr:cNvPr id="328" name="直線コネクタ 327"/>
        <xdr:cNvCxnSpPr/>
      </xdr:nvCxnSpPr>
      <xdr:spPr>
        <a:xfrm flipV="1">
          <a:off x="14401800" y="104973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80269</xdr:rowOff>
    </xdr:from>
    <xdr:ext cx="762000" cy="259045"/>
    <xdr:sp macro="" textlink="">
      <xdr:nvSpPr>
        <xdr:cNvPr id="330" name="テキスト ボックス 329"/>
        <xdr:cNvSpPr txBox="1"/>
      </xdr:nvSpPr>
      <xdr:spPr>
        <a:xfrm>
          <a:off x="14909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46990</xdr:rowOff>
    </xdr:from>
    <xdr:to>
      <xdr:col>68</xdr:col>
      <xdr:colOff>152400</xdr:colOff>
      <xdr:row>61</xdr:row>
      <xdr:rowOff>50437</xdr:rowOff>
    </xdr:to>
    <xdr:cxnSp macro="">
      <xdr:nvCxnSpPr>
        <xdr:cNvPr id="331" name="直線コネクタ 330"/>
        <xdr:cNvCxnSpPr/>
      </xdr:nvCxnSpPr>
      <xdr:spPr>
        <a:xfrm flipV="1">
          <a:off x="13512800" y="1050544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164193</xdr:rowOff>
    </xdr:from>
    <xdr:to>
      <xdr:col>81</xdr:col>
      <xdr:colOff>95250</xdr:colOff>
      <xdr:row>61</xdr:row>
      <xdr:rowOff>94343</xdr:rowOff>
    </xdr:to>
    <xdr:sp macro="" textlink="">
      <xdr:nvSpPr>
        <xdr:cNvPr id="341" name="楕円 340"/>
        <xdr:cNvSpPr/>
      </xdr:nvSpPr>
      <xdr:spPr>
        <a:xfrm>
          <a:off x="169672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9270</xdr:rowOff>
    </xdr:from>
    <xdr:ext cx="762000" cy="259045"/>
    <xdr:sp macro="" textlink="">
      <xdr:nvSpPr>
        <xdr:cNvPr id="342" name="定員管理の状況該当値テキスト"/>
        <xdr:cNvSpPr txBox="1"/>
      </xdr:nvSpPr>
      <xdr:spPr>
        <a:xfrm>
          <a:off x="17106900" y="1029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160746</xdr:rowOff>
    </xdr:from>
    <xdr:to>
      <xdr:col>77</xdr:col>
      <xdr:colOff>95250</xdr:colOff>
      <xdr:row>61</xdr:row>
      <xdr:rowOff>90896</xdr:rowOff>
    </xdr:to>
    <xdr:sp macro="" textlink="">
      <xdr:nvSpPr>
        <xdr:cNvPr id="343" name="楕円 342"/>
        <xdr:cNvSpPr/>
      </xdr:nvSpPr>
      <xdr:spPr>
        <a:xfrm>
          <a:off x="16129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101073</xdr:rowOff>
    </xdr:from>
    <xdr:ext cx="736600" cy="259045"/>
    <xdr:sp macro="" textlink="">
      <xdr:nvSpPr>
        <xdr:cNvPr id="344" name="テキスト ボックス 343"/>
        <xdr:cNvSpPr txBox="1"/>
      </xdr:nvSpPr>
      <xdr:spPr>
        <a:xfrm>
          <a:off x="15798800" y="10216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159596</xdr:rowOff>
    </xdr:from>
    <xdr:to>
      <xdr:col>73</xdr:col>
      <xdr:colOff>44450</xdr:colOff>
      <xdr:row>61</xdr:row>
      <xdr:rowOff>89746</xdr:rowOff>
    </xdr:to>
    <xdr:sp macro="" textlink="">
      <xdr:nvSpPr>
        <xdr:cNvPr id="345" name="楕円 344"/>
        <xdr:cNvSpPr/>
      </xdr:nvSpPr>
      <xdr:spPr>
        <a:xfrm>
          <a:off x="15240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99923</xdr:rowOff>
    </xdr:from>
    <xdr:ext cx="762000" cy="259045"/>
    <xdr:sp macro="" textlink="">
      <xdr:nvSpPr>
        <xdr:cNvPr id="346" name="テキスト ボックス 345"/>
        <xdr:cNvSpPr txBox="1"/>
      </xdr:nvSpPr>
      <xdr:spPr>
        <a:xfrm>
          <a:off x="14909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167640</xdr:rowOff>
    </xdr:from>
    <xdr:to>
      <xdr:col>68</xdr:col>
      <xdr:colOff>203200</xdr:colOff>
      <xdr:row>61</xdr:row>
      <xdr:rowOff>97790</xdr:rowOff>
    </xdr:to>
    <xdr:sp macro="" textlink="">
      <xdr:nvSpPr>
        <xdr:cNvPr id="347" name="楕円 346"/>
        <xdr:cNvSpPr/>
      </xdr:nvSpPr>
      <xdr:spPr>
        <a:xfrm>
          <a:off x="14351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48" name="テキスト ボックス 347"/>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171087</xdr:rowOff>
    </xdr:from>
    <xdr:to>
      <xdr:col>64</xdr:col>
      <xdr:colOff>152400</xdr:colOff>
      <xdr:row>61</xdr:row>
      <xdr:rowOff>101237</xdr:rowOff>
    </xdr:to>
    <xdr:sp macro="" textlink="">
      <xdr:nvSpPr>
        <xdr:cNvPr id="349" name="楕円 348"/>
        <xdr:cNvSpPr/>
      </xdr:nvSpPr>
      <xdr:spPr>
        <a:xfrm>
          <a:off x="13462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86014</xdr:rowOff>
    </xdr:from>
    <xdr:ext cx="762000" cy="259045"/>
    <xdr:sp macro="" textlink="">
      <xdr:nvSpPr>
        <xdr:cNvPr id="350" name="テキスト ボックス 349"/>
        <xdr:cNvSpPr txBox="1"/>
      </xdr:nvSpPr>
      <xdr:spPr>
        <a:xfrm>
          <a:off x="13131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か年平均としては、平成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年度に、災害復旧事業の終了により下水道事業への繰出金が減額となったことが影響し、</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a:t>
          </a:r>
          <a:r>
            <a:rPr kumimoji="1" lang="ja-JP" altLang="en-US" sz="1300">
              <a:latin typeface="ＭＳ Ｐゴシック" panose="020B0600070205080204" pitchFamily="50" charset="-128"/>
              <a:ea typeface="ＭＳ Ｐゴシック" panose="020B0600070205080204" pitchFamily="50" charset="-128"/>
            </a:rPr>
            <a:t>と比較しても</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ポイント下回っている。今後については、年々低下していくものと考えられるが、公営企業会計に対する繰出金が高水準で推移する見込みのため、引き続き</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市債発行の抑制</a:t>
          </a:r>
          <a:r>
            <a:rPr kumimoji="1" lang="ja-JP" altLang="en-US" sz="1300">
              <a:latin typeface="ＭＳ Ｐゴシック" panose="020B0600070205080204" pitchFamily="50" charset="-128"/>
              <a:ea typeface="ＭＳ Ｐゴシック" panose="020B0600070205080204" pitchFamily="50" charset="-128"/>
            </a:rPr>
            <a:t>や後年度の公債費の推移を考慮した償還条件を設定することで、公債費の抑制に努める。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28194</xdr:rowOff>
    </xdr:from>
    <xdr:to>
      <xdr:col>81</xdr:col>
      <xdr:colOff>44450</xdr:colOff>
      <xdr:row>40</xdr:row>
      <xdr:rowOff>30480</xdr:rowOff>
    </xdr:to>
    <xdr:cxnSp macro="">
      <xdr:nvCxnSpPr>
        <xdr:cNvPr id="382" name="直線コネクタ 381"/>
        <xdr:cNvCxnSpPr/>
      </xdr:nvCxnSpPr>
      <xdr:spPr>
        <a:xfrm flipV="1">
          <a:off x="16179800" y="671474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3"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98044</xdr:rowOff>
    </xdr:to>
    <xdr:cxnSp macro="">
      <xdr:nvCxnSpPr>
        <xdr:cNvPr id="385" name="直線コネクタ 384"/>
        <xdr:cNvCxnSpPr/>
      </xdr:nvCxnSpPr>
      <xdr:spPr>
        <a:xfrm flipV="1">
          <a:off x="15290800" y="688848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7" name="テキスト ボックス 386"/>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98044</xdr:rowOff>
    </xdr:from>
    <xdr:to>
      <xdr:col>72</xdr:col>
      <xdr:colOff>203200</xdr:colOff>
      <xdr:row>40</xdr:row>
      <xdr:rowOff>155956</xdr:rowOff>
    </xdr:to>
    <xdr:cxnSp macro="">
      <xdr:nvCxnSpPr>
        <xdr:cNvPr id="388" name="直線コネクタ 387"/>
        <xdr:cNvCxnSpPr/>
      </xdr:nvCxnSpPr>
      <xdr:spPr>
        <a:xfrm flipV="1">
          <a:off x="14401800" y="69560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0" name="テキスト ボックス 389"/>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155956</xdr:rowOff>
    </xdr:from>
    <xdr:to>
      <xdr:col>68</xdr:col>
      <xdr:colOff>152400</xdr:colOff>
      <xdr:row>41</xdr:row>
      <xdr:rowOff>100330</xdr:rowOff>
    </xdr:to>
    <xdr:cxnSp macro="">
      <xdr:nvCxnSpPr>
        <xdr:cNvPr id="391" name="直線コネクタ 390"/>
        <xdr:cNvCxnSpPr/>
      </xdr:nvCxnSpPr>
      <xdr:spPr>
        <a:xfrm flipV="1">
          <a:off x="13512800" y="701395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3" name="テキスト ボックス 392"/>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5" name="テキスト ボックス 394"/>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148844</xdr:rowOff>
    </xdr:from>
    <xdr:to>
      <xdr:col>81</xdr:col>
      <xdr:colOff>95250</xdr:colOff>
      <xdr:row>39</xdr:row>
      <xdr:rowOff>78994</xdr:rowOff>
    </xdr:to>
    <xdr:sp macro="" textlink="">
      <xdr:nvSpPr>
        <xdr:cNvPr id="401" name="楕円 400"/>
        <xdr:cNvSpPr/>
      </xdr:nvSpPr>
      <xdr:spPr>
        <a:xfrm>
          <a:off x="169672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165371</xdr:rowOff>
    </xdr:from>
    <xdr:ext cx="762000" cy="259045"/>
    <xdr:sp macro="" textlink="">
      <xdr:nvSpPr>
        <xdr:cNvPr id="402" name="公債費負担の状況該当値テキスト"/>
        <xdr:cNvSpPr txBox="1"/>
      </xdr:nvSpPr>
      <xdr:spPr>
        <a:xfrm>
          <a:off x="17106900" y="650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403" name="楕円 402"/>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404" name="テキスト ボックス 403"/>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47244</xdr:rowOff>
    </xdr:from>
    <xdr:to>
      <xdr:col>73</xdr:col>
      <xdr:colOff>44450</xdr:colOff>
      <xdr:row>40</xdr:row>
      <xdr:rowOff>148844</xdr:rowOff>
    </xdr:to>
    <xdr:sp macro="" textlink="">
      <xdr:nvSpPr>
        <xdr:cNvPr id="405" name="楕円 404"/>
        <xdr:cNvSpPr/>
      </xdr:nvSpPr>
      <xdr:spPr>
        <a:xfrm>
          <a:off x="15240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406" name="テキスト ボックス 405"/>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105156</xdr:rowOff>
    </xdr:from>
    <xdr:to>
      <xdr:col>68</xdr:col>
      <xdr:colOff>203200</xdr:colOff>
      <xdr:row>41</xdr:row>
      <xdr:rowOff>35306</xdr:rowOff>
    </xdr:to>
    <xdr:sp macro="" textlink="">
      <xdr:nvSpPr>
        <xdr:cNvPr id="407" name="楕円 406"/>
        <xdr:cNvSpPr/>
      </xdr:nvSpPr>
      <xdr:spPr>
        <a:xfrm>
          <a:off x="14351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45483</xdr:rowOff>
    </xdr:from>
    <xdr:ext cx="762000" cy="259045"/>
    <xdr:sp macro="" textlink="">
      <xdr:nvSpPr>
        <xdr:cNvPr id="408" name="テキスト ボックス 407"/>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9" name="楕円 408"/>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10" name="テキスト ボックス 409"/>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等繰入見込額が減となったこと、繰上償還による償還残高の減や起債額の減により将来負担が減少したことに加え、税収の増による標準財政規模の増及び合併特例債等の算入見込額の増により、将来負担額は減額となった。将来負担比率は前年度より</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ポイント低下し、現在のところ順調に改善を続けている。また類似団体平均と比較しても</a:t>
          </a:r>
          <a:r>
            <a:rPr kumimoji="1" lang="en-US" altLang="ja-JP" sz="1300">
              <a:latin typeface="ＭＳ Ｐゴシック" panose="020B0600070205080204" pitchFamily="50" charset="-128"/>
              <a:ea typeface="ＭＳ Ｐゴシック" panose="020B0600070205080204" pitchFamily="50" charset="-128"/>
            </a:rPr>
            <a:t>23.0</a:t>
          </a:r>
          <a:r>
            <a:rPr kumimoji="1" lang="ja-JP" altLang="en-US" sz="1300">
              <a:latin typeface="ＭＳ Ｐゴシック" panose="020B0600070205080204" pitchFamily="50" charset="-128"/>
              <a:ea typeface="ＭＳ Ｐゴシック" panose="020B0600070205080204" pitchFamily="50" charset="-128"/>
            </a:rPr>
            <a:t>ポイント下回っている。しかしながら、基金の取崩し等により、充当可能基金の残高が減少しているため、今後も引き続き</a:t>
          </a:r>
          <a:r>
            <a:rPr kumimoji="1" lang="ja-JP" altLang="en-US"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市債の発行を抑制し、基金を適正に管理する</a:t>
          </a:r>
          <a:r>
            <a:rPr kumimoji="1" lang="ja-JP" altLang="en-US" sz="1300">
              <a:latin typeface="ＭＳ Ｐゴシック" panose="020B0600070205080204" pitchFamily="50" charset="-128"/>
              <a:ea typeface="ＭＳ Ｐゴシック" panose="020B0600070205080204" pitchFamily="50" charset="-128"/>
            </a:rPr>
            <a:t>ことにより、より一層の健全化に努める。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28279</xdr:rowOff>
    </xdr:from>
    <xdr:to>
      <xdr:col>81</xdr:col>
      <xdr:colOff>44450</xdr:colOff>
      <xdr:row>14</xdr:row>
      <xdr:rowOff>100669</xdr:rowOff>
    </xdr:to>
    <xdr:cxnSp macro="">
      <xdr:nvCxnSpPr>
        <xdr:cNvPr id="444" name="直線コネクタ 443"/>
        <xdr:cNvCxnSpPr/>
      </xdr:nvCxnSpPr>
      <xdr:spPr>
        <a:xfrm flipV="1">
          <a:off x="16179800" y="2428579"/>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5"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100669</xdr:rowOff>
    </xdr:from>
    <xdr:to>
      <xdr:col>77</xdr:col>
      <xdr:colOff>44450</xdr:colOff>
      <xdr:row>14</xdr:row>
      <xdr:rowOff>117560</xdr:rowOff>
    </xdr:to>
    <xdr:cxnSp macro="">
      <xdr:nvCxnSpPr>
        <xdr:cNvPr id="447" name="直線コネクタ 446"/>
        <xdr:cNvCxnSpPr/>
      </xdr:nvCxnSpPr>
      <xdr:spPr>
        <a:xfrm flipV="1">
          <a:off x="15290800" y="250096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49" name="テキスト ボックス 448"/>
        <xdr:cNvSpPr txBox="1"/>
      </xdr:nvSpPr>
      <xdr:spPr>
        <a:xfrm>
          <a:off x="15798800" y="266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117560</xdr:rowOff>
    </xdr:from>
    <xdr:to>
      <xdr:col>72</xdr:col>
      <xdr:colOff>203200</xdr:colOff>
      <xdr:row>14</xdr:row>
      <xdr:rowOff>125603</xdr:rowOff>
    </xdr:to>
    <xdr:cxnSp macro="">
      <xdr:nvCxnSpPr>
        <xdr:cNvPr id="450" name="直線コネクタ 449"/>
        <xdr:cNvCxnSpPr/>
      </xdr:nvCxnSpPr>
      <xdr:spPr>
        <a:xfrm flipV="1">
          <a:off x="14401800" y="251786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148184</xdr:rowOff>
    </xdr:from>
    <xdr:ext cx="762000" cy="259045"/>
    <xdr:sp macro="" textlink="">
      <xdr:nvSpPr>
        <xdr:cNvPr id="452" name="テキスト ボックス 451"/>
        <xdr:cNvSpPr txBox="1"/>
      </xdr:nvSpPr>
      <xdr:spPr>
        <a:xfrm>
          <a:off x="14909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125603</xdr:rowOff>
    </xdr:from>
    <xdr:to>
      <xdr:col>68</xdr:col>
      <xdr:colOff>152400</xdr:colOff>
      <xdr:row>14</xdr:row>
      <xdr:rowOff>138472</xdr:rowOff>
    </xdr:to>
    <xdr:cxnSp macro="">
      <xdr:nvCxnSpPr>
        <xdr:cNvPr id="453" name="直線コネクタ 452"/>
        <xdr:cNvCxnSpPr/>
      </xdr:nvCxnSpPr>
      <xdr:spPr>
        <a:xfrm flipV="1">
          <a:off x="13512800" y="2525903"/>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5" name="テキスト ボックス 454"/>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7" name="テキスト ボックス 456"/>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148929</xdr:rowOff>
    </xdr:from>
    <xdr:to>
      <xdr:col>81</xdr:col>
      <xdr:colOff>95250</xdr:colOff>
      <xdr:row>14</xdr:row>
      <xdr:rowOff>79079</xdr:rowOff>
    </xdr:to>
    <xdr:sp macro="" textlink="">
      <xdr:nvSpPr>
        <xdr:cNvPr id="463" name="楕円 462"/>
        <xdr:cNvSpPr/>
      </xdr:nvSpPr>
      <xdr:spPr>
        <a:xfrm>
          <a:off x="16967200" y="23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70206</xdr:rowOff>
    </xdr:from>
    <xdr:ext cx="762000" cy="259045"/>
    <xdr:sp macro="" textlink="">
      <xdr:nvSpPr>
        <xdr:cNvPr id="464" name="将来負担の状況該当値テキスト"/>
        <xdr:cNvSpPr txBox="1"/>
      </xdr:nvSpPr>
      <xdr:spPr>
        <a:xfrm>
          <a:off x="17106900" y="229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49869</xdr:rowOff>
    </xdr:from>
    <xdr:to>
      <xdr:col>77</xdr:col>
      <xdr:colOff>95250</xdr:colOff>
      <xdr:row>14</xdr:row>
      <xdr:rowOff>151469</xdr:rowOff>
    </xdr:to>
    <xdr:sp macro="" textlink="">
      <xdr:nvSpPr>
        <xdr:cNvPr id="465" name="楕円 464"/>
        <xdr:cNvSpPr/>
      </xdr:nvSpPr>
      <xdr:spPr>
        <a:xfrm>
          <a:off x="16129000" y="245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161646</xdr:rowOff>
    </xdr:from>
    <xdr:ext cx="736600" cy="259045"/>
    <xdr:sp macro="" textlink="">
      <xdr:nvSpPr>
        <xdr:cNvPr id="466" name="テキスト ボックス 465"/>
        <xdr:cNvSpPr txBox="1"/>
      </xdr:nvSpPr>
      <xdr:spPr>
        <a:xfrm>
          <a:off x="15798800" y="221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66760</xdr:rowOff>
    </xdr:from>
    <xdr:to>
      <xdr:col>73</xdr:col>
      <xdr:colOff>44450</xdr:colOff>
      <xdr:row>14</xdr:row>
      <xdr:rowOff>168360</xdr:rowOff>
    </xdr:to>
    <xdr:sp macro="" textlink="">
      <xdr:nvSpPr>
        <xdr:cNvPr id="467" name="楕円 466"/>
        <xdr:cNvSpPr/>
      </xdr:nvSpPr>
      <xdr:spPr>
        <a:xfrm>
          <a:off x="152400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7087</xdr:rowOff>
    </xdr:from>
    <xdr:ext cx="762000" cy="259045"/>
    <xdr:sp macro="" textlink="">
      <xdr:nvSpPr>
        <xdr:cNvPr id="468" name="テキスト ボックス 467"/>
        <xdr:cNvSpPr txBox="1"/>
      </xdr:nvSpPr>
      <xdr:spPr>
        <a:xfrm>
          <a:off x="14909800" y="22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74803</xdr:rowOff>
    </xdr:from>
    <xdr:to>
      <xdr:col>68</xdr:col>
      <xdr:colOff>203200</xdr:colOff>
      <xdr:row>15</xdr:row>
      <xdr:rowOff>4953</xdr:rowOff>
    </xdr:to>
    <xdr:sp macro="" textlink="">
      <xdr:nvSpPr>
        <xdr:cNvPr id="469" name="楕円 468"/>
        <xdr:cNvSpPr/>
      </xdr:nvSpPr>
      <xdr:spPr>
        <a:xfrm>
          <a:off x="14351000" y="24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15130</xdr:rowOff>
    </xdr:from>
    <xdr:ext cx="762000" cy="259045"/>
    <xdr:sp macro="" textlink="">
      <xdr:nvSpPr>
        <xdr:cNvPr id="470" name="テキスト ボックス 469"/>
        <xdr:cNvSpPr txBox="1"/>
      </xdr:nvSpPr>
      <xdr:spPr>
        <a:xfrm>
          <a:off x="14020800" y="224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87672</xdr:rowOff>
    </xdr:from>
    <xdr:to>
      <xdr:col>64</xdr:col>
      <xdr:colOff>152400</xdr:colOff>
      <xdr:row>15</xdr:row>
      <xdr:rowOff>17822</xdr:rowOff>
    </xdr:to>
    <xdr:sp macro="" textlink="">
      <xdr:nvSpPr>
        <xdr:cNvPr id="471" name="楕円 470"/>
        <xdr:cNvSpPr/>
      </xdr:nvSpPr>
      <xdr:spPr>
        <a:xfrm>
          <a:off x="13462000" y="24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27999</xdr:rowOff>
    </xdr:from>
    <xdr:ext cx="762000" cy="259045"/>
    <xdr:sp macro="" textlink="">
      <xdr:nvSpPr>
        <xdr:cNvPr id="472" name="テキスト ボックス 471"/>
        <xdr:cNvSpPr txBox="1"/>
      </xdr:nvSpPr>
      <xdr:spPr>
        <a:xfrm>
          <a:off x="13131800" y="22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55,230
55,004
97.82
19,696,641
18,656,659
841,518
12,150,272
17,409,645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給与の総合的見直しに伴う職員給及び退職手当負担金の減により、人件費の抑制を図り、前年度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低下するに至ったものの、類似団体平均との比較では</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ポイント上回るなど、依然として高い比率を維持している状況である。今後は、より一層の職員の定員管理や給与の適正化を図ることで、更なる人件費の抑制に努める。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92710</xdr:rowOff>
    </xdr:from>
    <xdr:to>
      <xdr:col>24</xdr:col>
      <xdr:colOff>25400</xdr:colOff>
      <xdr:row>40</xdr:row>
      <xdr:rowOff>12700</xdr:rowOff>
    </xdr:to>
    <xdr:cxnSp macro="">
      <xdr:nvCxnSpPr>
        <xdr:cNvPr id="66" name="直線コネクタ 65"/>
        <xdr:cNvCxnSpPr/>
      </xdr:nvCxnSpPr>
      <xdr:spPr>
        <a:xfrm flipV="1">
          <a:off x="3987800" y="67792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12700</xdr:rowOff>
    </xdr:from>
    <xdr:to>
      <xdr:col>19</xdr:col>
      <xdr:colOff>187325</xdr:colOff>
      <xdr:row>40</xdr:row>
      <xdr:rowOff>50800</xdr:rowOff>
    </xdr:to>
    <xdr:cxnSp macro="">
      <xdr:nvCxnSpPr>
        <xdr:cNvPr id="69" name="直線コネクタ 68"/>
        <xdr:cNvCxnSpPr/>
      </xdr:nvCxnSpPr>
      <xdr:spPr>
        <a:xfrm flipV="1">
          <a:off x="3098800" y="687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50800</xdr:rowOff>
    </xdr:from>
    <xdr:to>
      <xdr:col>15</xdr:col>
      <xdr:colOff>98425</xdr:colOff>
      <xdr:row>40</xdr:row>
      <xdr:rowOff>50800</xdr:rowOff>
    </xdr:to>
    <xdr:cxnSp macro="">
      <xdr:nvCxnSpPr>
        <xdr:cNvPr id="72" name="直線コネクタ 71"/>
        <xdr:cNvCxnSpPr/>
      </xdr:nvCxnSpPr>
      <xdr:spPr>
        <a:xfrm>
          <a:off x="22098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43180</xdr:rowOff>
    </xdr:from>
    <xdr:to>
      <xdr:col>11</xdr:col>
      <xdr:colOff>9525</xdr:colOff>
      <xdr:row>40</xdr:row>
      <xdr:rowOff>50800</xdr:rowOff>
    </xdr:to>
    <xdr:cxnSp macro="">
      <xdr:nvCxnSpPr>
        <xdr:cNvPr id="75" name="直線コネクタ 74"/>
        <xdr:cNvCxnSpPr/>
      </xdr:nvCxnSpPr>
      <xdr:spPr>
        <a:xfrm>
          <a:off x="1320800" y="6901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41910</xdr:rowOff>
    </xdr:from>
    <xdr:to>
      <xdr:col>24</xdr:col>
      <xdr:colOff>76200</xdr:colOff>
      <xdr:row>39</xdr:row>
      <xdr:rowOff>143510</xdr:rowOff>
    </xdr:to>
    <xdr:sp macro="" textlink="">
      <xdr:nvSpPr>
        <xdr:cNvPr id="85" name="楕円 84"/>
        <xdr:cNvSpPr/>
      </xdr:nvSpPr>
      <xdr:spPr>
        <a:xfrm>
          <a:off x="4775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13987</xdr:rowOff>
    </xdr:from>
    <xdr:ext cx="762000" cy="259045"/>
    <xdr:sp macro="" textlink="">
      <xdr:nvSpPr>
        <xdr:cNvPr id="86" name="人件費該当値テキスト"/>
        <xdr:cNvSpPr txBox="1"/>
      </xdr:nvSpPr>
      <xdr:spPr>
        <a:xfrm>
          <a:off x="4914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133350</xdr:rowOff>
    </xdr:from>
    <xdr:to>
      <xdr:col>20</xdr:col>
      <xdr:colOff>38100</xdr:colOff>
      <xdr:row>40</xdr:row>
      <xdr:rowOff>63500</xdr:rowOff>
    </xdr:to>
    <xdr:sp macro="" textlink="">
      <xdr:nvSpPr>
        <xdr:cNvPr id="87" name="楕円 86"/>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88" name="テキスト ボックス 87"/>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0</xdr:rowOff>
    </xdr:from>
    <xdr:to>
      <xdr:col>15</xdr:col>
      <xdr:colOff>149225</xdr:colOff>
      <xdr:row>40</xdr:row>
      <xdr:rowOff>101600</xdr:rowOff>
    </xdr:to>
    <xdr:sp macro="" textlink="">
      <xdr:nvSpPr>
        <xdr:cNvPr id="89" name="楕円 88"/>
        <xdr:cNvSpPr/>
      </xdr:nvSpPr>
      <xdr:spPr>
        <a:xfrm>
          <a:off x="3048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86377</xdr:rowOff>
    </xdr:from>
    <xdr:ext cx="762000" cy="259045"/>
    <xdr:sp macro="" textlink="">
      <xdr:nvSpPr>
        <xdr:cNvPr id="90" name="テキスト ボックス 89"/>
        <xdr:cNvSpPr txBox="1"/>
      </xdr:nvSpPr>
      <xdr:spPr>
        <a:xfrm>
          <a:off x="2717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0</xdr:rowOff>
    </xdr:from>
    <xdr:to>
      <xdr:col>11</xdr:col>
      <xdr:colOff>60325</xdr:colOff>
      <xdr:row>40</xdr:row>
      <xdr:rowOff>101600</xdr:rowOff>
    </xdr:to>
    <xdr:sp macro="" textlink="">
      <xdr:nvSpPr>
        <xdr:cNvPr id="91" name="楕円 90"/>
        <xdr:cNvSpPr/>
      </xdr:nvSpPr>
      <xdr:spPr>
        <a:xfrm>
          <a:off x="2159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86377</xdr:rowOff>
    </xdr:from>
    <xdr:ext cx="762000" cy="259045"/>
    <xdr:sp macro="" textlink="">
      <xdr:nvSpPr>
        <xdr:cNvPr id="92" name="テキスト ボックス 91"/>
        <xdr:cNvSpPr txBox="1"/>
      </xdr:nvSpPr>
      <xdr:spPr>
        <a:xfrm>
          <a:off x="1828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163830</xdr:rowOff>
    </xdr:from>
    <xdr:to>
      <xdr:col>6</xdr:col>
      <xdr:colOff>171450</xdr:colOff>
      <xdr:row>40</xdr:row>
      <xdr:rowOff>93980</xdr:rowOff>
    </xdr:to>
    <xdr:sp macro="" textlink="">
      <xdr:nvSpPr>
        <xdr:cNvPr id="93" name="楕円 92"/>
        <xdr:cNvSpPr/>
      </xdr:nvSpPr>
      <xdr:spPr>
        <a:xfrm>
          <a:off x="1270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78757</xdr:rowOff>
    </xdr:from>
    <xdr:ext cx="762000" cy="259045"/>
    <xdr:sp macro="" textlink="">
      <xdr:nvSpPr>
        <xdr:cNvPr id="94" name="テキスト ボックス 93"/>
        <xdr:cNvSpPr txBox="1"/>
      </xdr:nvSpPr>
      <xdr:spPr>
        <a:xfrm>
          <a:off x="939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情報系システム管理事業等において物件費が増になったことにより、前年度より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ポイント上昇したが、類似団体平均との比較では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ポイント下回っている状況である。今後も各種システムの運用方法や公共施設等の管理運営にかかる経費等について、委託事業の内容精査や施設の統廃合に取り組み、より一層の節減・合理化を図る。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142240</xdr:rowOff>
    </xdr:to>
    <xdr:cxnSp macro="">
      <xdr:nvCxnSpPr>
        <xdr:cNvPr id="127" name="直線コネクタ 126"/>
        <xdr:cNvCxnSpPr/>
      </xdr:nvCxnSpPr>
      <xdr:spPr>
        <a:xfrm>
          <a:off x="15671800" y="28473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101617</xdr:rowOff>
    </xdr:from>
    <xdr:ext cx="762000" cy="259045"/>
    <xdr:sp macro="" textlink="">
      <xdr:nvSpPr>
        <xdr:cNvPr id="128" name="物件費平均値テキスト"/>
        <xdr:cNvSpPr txBox="1"/>
      </xdr:nvSpPr>
      <xdr:spPr>
        <a:xfrm>
          <a:off x="16598900" y="2844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16</xdr:row>
      <xdr:rowOff>104140</xdr:rowOff>
    </xdr:to>
    <xdr:cxnSp macro="">
      <xdr:nvCxnSpPr>
        <xdr:cNvPr id="130" name="直線コネクタ 129"/>
        <xdr:cNvCxnSpPr/>
      </xdr:nvCxnSpPr>
      <xdr:spPr>
        <a:xfrm>
          <a:off x="14782800" y="2816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32" name="テキスト ボックス 131"/>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73660</xdr:rowOff>
    </xdr:from>
    <xdr:to>
      <xdr:col>73</xdr:col>
      <xdr:colOff>180975</xdr:colOff>
      <xdr:row>16</xdr:row>
      <xdr:rowOff>119380</xdr:rowOff>
    </xdr:to>
    <xdr:cxnSp macro="">
      <xdr:nvCxnSpPr>
        <xdr:cNvPr id="133" name="直線コネクタ 132"/>
        <xdr:cNvCxnSpPr/>
      </xdr:nvCxnSpPr>
      <xdr:spPr>
        <a:xfrm flipV="1">
          <a:off x="13893800" y="2816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119380</xdr:rowOff>
    </xdr:to>
    <xdr:cxnSp macro="">
      <xdr:nvCxnSpPr>
        <xdr:cNvPr id="136" name="直線コネクタ 135"/>
        <xdr:cNvCxnSpPr/>
      </xdr:nvCxnSpPr>
      <xdr:spPr>
        <a:xfrm>
          <a:off x="13004800" y="2847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46" name="楕円 145"/>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107967</xdr:rowOff>
    </xdr:from>
    <xdr:ext cx="762000" cy="259045"/>
    <xdr:sp macro="" textlink="">
      <xdr:nvSpPr>
        <xdr:cNvPr id="147" name="物件費該当値テキスト"/>
        <xdr:cNvSpPr txBox="1"/>
      </xdr:nvSpPr>
      <xdr:spPr>
        <a:xfrm>
          <a:off x="165989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8" name="楕円 147"/>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9" name="テキスト ボックス 148"/>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22860</xdr:rowOff>
    </xdr:from>
    <xdr:to>
      <xdr:col>74</xdr:col>
      <xdr:colOff>31750</xdr:colOff>
      <xdr:row>16</xdr:row>
      <xdr:rowOff>124460</xdr:rowOff>
    </xdr:to>
    <xdr:sp macro="" textlink="">
      <xdr:nvSpPr>
        <xdr:cNvPr id="150" name="楕円 149"/>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51" name="テキスト ボックス 150"/>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2" name="楕円 151"/>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8907</xdr:rowOff>
    </xdr:from>
    <xdr:ext cx="762000" cy="259045"/>
    <xdr:sp macro="" textlink="">
      <xdr:nvSpPr>
        <xdr:cNvPr id="153" name="テキスト ボックス 152"/>
        <xdr:cNvSpPr txBox="1"/>
      </xdr:nvSpPr>
      <xdr:spPr>
        <a:xfrm>
          <a:off x="13512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4" name="楕円 153"/>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5" name="テキスト ボックス 154"/>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近年、増加を続けている民間保育所児童入所事業や障害福祉サービス給付事業などにより、前年度より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ポイント上昇することとなった。類似団体平均と比較では、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ポイント下回っている。今後も、少子高齢化の進展により、扶助費については増加が続くことが見込まれるため、各制度の適正な執行と厳正な認定等に</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努める。</a:t>
          </a:r>
          <a:endParaRPr kumimoji="1" lang="ja-JP" altLang="en-US" sz="1300" strike="sng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46990</xdr:rowOff>
    </xdr:from>
    <xdr:to>
      <xdr:col>24</xdr:col>
      <xdr:colOff>25400</xdr:colOff>
      <xdr:row>55</xdr:row>
      <xdr:rowOff>54610</xdr:rowOff>
    </xdr:to>
    <xdr:cxnSp macro="">
      <xdr:nvCxnSpPr>
        <xdr:cNvPr id="188" name="直線コネクタ 187"/>
        <xdr:cNvCxnSpPr/>
      </xdr:nvCxnSpPr>
      <xdr:spPr>
        <a:xfrm>
          <a:off x="3987800" y="9476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119380</xdr:rowOff>
    </xdr:from>
    <xdr:to>
      <xdr:col>19</xdr:col>
      <xdr:colOff>187325</xdr:colOff>
      <xdr:row>55</xdr:row>
      <xdr:rowOff>46990</xdr:rowOff>
    </xdr:to>
    <xdr:cxnSp macro="">
      <xdr:nvCxnSpPr>
        <xdr:cNvPr id="191" name="直線コネクタ 190"/>
        <xdr:cNvCxnSpPr/>
      </xdr:nvCxnSpPr>
      <xdr:spPr>
        <a:xfrm>
          <a:off x="3098800" y="93776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193" name="テキスト ボックス 192"/>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35560</xdr:rowOff>
    </xdr:from>
    <xdr:to>
      <xdr:col>15</xdr:col>
      <xdr:colOff>98425</xdr:colOff>
      <xdr:row>54</xdr:row>
      <xdr:rowOff>119380</xdr:rowOff>
    </xdr:to>
    <xdr:cxnSp macro="">
      <xdr:nvCxnSpPr>
        <xdr:cNvPr id="194" name="直線コネクタ 193"/>
        <xdr:cNvCxnSpPr/>
      </xdr:nvCxnSpPr>
      <xdr:spPr>
        <a:xfrm>
          <a:off x="2209800" y="9293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196" name="テキスト ボックス 195"/>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138430</xdr:rowOff>
    </xdr:from>
    <xdr:to>
      <xdr:col>11</xdr:col>
      <xdr:colOff>9525</xdr:colOff>
      <xdr:row>54</xdr:row>
      <xdr:rowOff>35560</xdr:rowOff>
    </xdr:to>
    <xdr:cxnSp macro="">
      <xdr:nvCxnSpPr>
        <xdr:cNvPr id="197" name="直線コネクタ 196"/>
        <xdr:cNvCxnSpPr/>
      </xdr:nvCxnSpPr>
      <xdr:spPr>
        <a:xfrm>
          <a:off x="1320800" y="9225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xdr:rowOff>
    </xdr:from>
    <xdr:to>
      <xdr:col>24</xdr:col>
      <xdr:colOff>76200</xdr:colOff>
      <xdr:row>55</xdr:row>
      <xdr:rowOff>105410</xdr:rowOff>
    </xdr:to>
    <xdr:sp macro="" textlink="">
      <xdr:nvSpPr>
        <xdr:cNvPr id="207" name="楕円 206"/>
        <xdr:cNvSpPr/>
      </xdr:nvSpPr>
      <xdr:spPr>
        <a:xfrm>
          <a:off x="4775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20337</xdr:rowOff>
    </xdr:from>
    <xdr:ext cx="762000" cy="259045"/>
    <xdr:sp macro="" textlink="">
      <xdr:nvSpPr>
        <xdr:cNvPr id="208" name="扶助費該当値テキスト"/>
        <xdr:cNvSpPr txBox="1"/>
      </xdr:nvSpPr>
      <xdr:spPr>
        <a:xfrm>
          <a:off x="4914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167640</xdr:rowOff>
    </xdr:from>
    <xdr:to>
      <xdr:col>20</xdr:col>
      <xdr:colOff>38100</xdr:colOff>
      <xdr:row>55</xdr:row>
      <xdr:rowOff>97790</xdr:rowOff>
    </xdr:to>
    <xdr:sp macro="" textlink="">
      <xdr:nvSpPr>
        <xdr:cNvPr id="209" name="楕円 208"/>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82567</xdr:rowOff>
    </xdr:from>
    <xdr:ext cx="736600" cy="259045"/>
    <xdr:sp macro="" textlink="">
      <xdr:nvSpPr>
        <xdr:cNvPr id="210" name="テキスト ボックス 209"/>
        <xdr:cNvSpPr txBox="1"/>
      </xdr:nvSpPr>
      <xdr:spPr>
        <a:xfrm>
          <a:off x="3606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68580</xdr:rowOff>
    </xdr:from>
    <xdr:to>
      <xdr:col>15</xdr:col>
      <xdr:colOff>149225</xdr:colOff>
      <xdr:row>54</xdr:row>
      <xdr:rowOff>170180</xdr:rowOff>
    </xdr:to>
    <xdr:sp macro="" textlink="">
      <xdr:nvSpPr>
        <xdr:cNvPr id="211" name="楕円 210"/>
        <xdr:cNvSpPr/>
      </xdr:nvSpPr>
      <xdr:spPr>
        <a:xfrm>
          <a:off x="3048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8907</xdr:rowOff>
    </xdr:from>
    <xdr:ext cx="762000" cy="259045"/>
    <xdr:sp macro="" textlink="">
      <xdr:nvSpPr>
        <xdr:cNvPr id="212" name="テキスト ボックス 211"/>
        <xdr:cNvSpPr txBox="1"/>
      </xdr:nvSpPr>
      <xdr:spPr>
        <a:xfrm>
          <a:off x="2717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156210</xdr:rowOff>
    </xdr:from>
    <xdr:to>
      <xdr:col>11</xdr:col>
      <xdr:colOff>60325</xdr:colOff>
      <xdr:row>54</xdr:row>
      <xdr:rowOff>86360</xdr:rowOff>
    </xdr:to>
    <xdr:sp macro="" textlink="">
      <xdr:nvSpPr>
        <xdr:cNvPr id="213" name="楕円 212"/>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96537</xdr:rowOff>
    </xdr:from>
    <xdr:ext cx="762000" cy="259045"/>
    <xdr:sp macro="" textlink="">
      <xdr:nvSpPr>
        <xdr:cNvPr id="214" name="テキスト ボックス 213"/>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87630</xdr:rowOff>
    </xdr:from>
    <xdr:to>
      <xdr:col>6</xdr:col>
      <xdr:colOff>171450</xdr:colOff>
      <xdr:row>54</xdr:row>
      <xdr:rowOff>17780</xdr:rowOff>
    </xdr:to>
    <xdr:sp macro="" textlink="">
      <xdr:nvSpPr>
        <xdr:cNvPr id="215" name="楕円 214"/>
        <xdr:cNvSpPr/>
      </xdr:nvSpPr>
      <xdr:spPr>
        <a:xfrm>
          <a:off x="1270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27957</xdr:rowOff>
    </xdr:from>
    <xdr:ext cx="762000" cy="259045"/>
    <xdr:sp macro="" textlink="">
      <xdr:nvSpPr>
        <xdr:cNvPr id="216" name="テキスト ボックス 215"/>
        <xdr:cNvSpPr txBox="1"/>
      </xdr:nvSpPr>
      <xdr:spPr>
        <a:xfrm>
          <a:off x="939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市税等の増により経常一般財源等が増加したことから、前年度より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ポイント低下した。類似団体平均と比較すると</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る状況となっている。繰出金については、下水道事業や農業集落排水整備事業において、公営企業債償還等により高水準で推移することが見込まれることから、今後は、公営企業の事業についても内容を精査すると共に、各種保険料徴収率の向上を図り、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76381</xdr:rowOff>
    </xdr:from>
    <xdr:to>
      <xdr:col>82</xdr:col>
      <xdr:colOff>107950</xdr:colOff>
      <xdr:row>57</xdr:row>
      <xdr:rowOff>89444</xdr:rowOff>
    </xdr:to>
    <xdr:cxnSp macro="">
      <xdr:nvCxnSpPr>
        <xdr:cNvPr id="251" name="直線コネクタ 250"/>
        <xdr:cNvCxnSpPr/>
      </xdr:nvCxnSpPr>
      <xdr:spPr>
        <a:xfrm flipV="1">
          <a:off x="15671800" y="984903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89444</xdr:rowOff>
    </xdr:to>
    <xdr:cxnSp macro="">
      <xdr:nvCxnSpPr>
        <xdr:cNvPr id="254" name="直線コネクタ 253"/>
        <xdr:cNvCxnSpPr/>
      </xdr:nvCxnSpPr>
      <xdr:spPr>
        <a:xfrm>
          <a:off x="14782800" y="979678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145523</xdr:rowOff>
    </xdr:from>
    <xdr:ext cx="736600" cy="259045"/>
    <xdr:sp macro="" textlink="">
      <xdr:nvSpPr>
        <xdr:cNvPr id="256" name="テキスト ボックス 255"/>
        <xdr:cNvSpPr txBox="1"/>
      </xdr:nvSpPr>
      <xdr:spPr>
        <a:xfrm>
          <a:off x="15290800" y="940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30662</xdr:rowOff>
    </xdr:to>
    <xdr:cxnSp macro="">
      <xdr:nvCxnSpPr>
        <xdr:cNvPr id="257" name="直線コネクタ 256"/>
        <xdr:cNvCxnSpPr/>
      </xdr:nvCxnSpPr>
      <xdr:spPr>
        <a:xfrm flipV="1">
          <a:off x="13893800" y="97967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152054</xdr:rowOff>
    </xdr:from>
    <xdr:ext cx="762000" cy="259045"/>
    <xdr:sp macro="" textlink="">
      <xdr:nvSpPr>
        <xdr:cNvPr id="259" name="テキスト ボックス 258"/>
        <xdr:cNvSpPr txBox="1"/>
      </xdr:nvSpPr>
      <xdr:spPr>
        <a:xfrm>
          <a:off x="14401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30662</xdr:rowOff>
    </xdr:from>
    <xdr:to>
      <xdr:col>69</xdr:col>
      <xdr:colOff>92075</xdr:colOff>
      <xdr:row>57</xdr:row>
      <xdr:rowOff>43724</xdr:rowOff>
    </xdr:to>
    <xdr:cxnSp macro="">
      <xdr:nvCxnSpPr>
        <xdr:cNvPr id="260" name="直線コネクタ 259"/>
        <xdr:cNvCxnSpPr/>
      </xdr:nvCxnSpPr>
      <xdr:spPr>
        <a:xfrm flipV="1">
          <a:off x="13004800" y="98033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2" name="テキスト ボックス 261"/>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25581</xdr:rowOff>
    </xdr:from>
    <xdr:to>
      <xdr:col>82</xdr:col>
      <xdr:colOff>158750</xdr:colOff>
      <xdr:row>57</xdr:row>
      <xdr:rowOff>127181</xdr:rowOff>
    </xdr:to>
    <xdr:sp macro="" textlink="">
      <xdr:nvSpPr>
        <xdr:cNvPr id="270" name="楕円 269"/>
        <xdr:cNvSpPr/>
      </xdr:nvSpPr>
      <xdr:spPr>
        <a:xfrm>
          <a:off x="164592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169108</xdr:rowOff>
    </xdr:from>
    <xdr:ext cx="762000" cy="259045"/>
    <xdr:sp macro="" textlink="">
      <xdr:nvSpPr>
        <xdr:cNvPr id="271" name="その他該当値テキスト"/>
        <xdr:cNvSpPr txBox="1"/>
      </xdr:nvSpPr>
      <xdr:spPr>
        <a:xfrm>
          <a:off x="16598900" y="977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38644</xdr:rowOff>
    </xdr:from>
    <xdr:to>
      <xdr:col>78</xdr:col>
      <xdr:colOff>120650</xdr:colOff>
      <xdr:row>57</xdr:row>
      <xdr:rowOff>140244</xdr:rowOff>
    </xdr:to>
    <xdr:sp macro="" textlink="">
      <xdr:nvSpPr>
        <xdr:cNvPr id="272" name="楕円 271"/>
        <xdr:cNvSpPr/>
      </xdr:nvSpPr>
      <xdr:spPr>
        <a:xfrm>
          <a:off x="15621000" y="98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125021</xdr:rowOff>
    </xdr:from>
    <xdr:ext cx="736600" cy="259045"/>
    <xdr:sp macro="" textlink="">
      <xdr:nvSpPr>
        <xdr:cNvPr id="273" name="テキスト ボックス 272"/>
        <xdr:cNvSpPr txBox="1"/>
      </xdr:nvSpPr>
      <xdr:spPr>
        <a:xfrm>
          <a:off x="15290800" y="989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4" name="楕円 273"/>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5" name="テキスト ボックス 27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151312</xdr:rowOff>
    </xdr:from>
    <xdr:to>
      <xdr:col>69</xdr:col>
      <xdr:colOff>142875</xdr:colOff>
      <xdr:row>57</xdr:row>
      <xdr:rowOff>81462</xdr:rowOff>
    </xdr:to>
    <xdr:sp macro="" textlink="">
      <xdr:nvSpPr>
        <xdr:cNvPr id="276" name="楕円 275"/>
        <xdr:cNvSpPr/>
      </xdr:nvSpPr>
      <xdr:spPr>
        <a:xfrm>
          <a:off x="13843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66239</xdr:rowOff>
    </xdr:from>
    <xdr:ext cx="762000" cy="259045"/>
    <xdr:sp macro="" textlink="">
      <xdr:nvSpPr>
        <xdr:cNvPr id="277" name="テキスト ボックス 276"/>
        <xdr:cNvSpPr txBox="1"/>
      </xdr:nvSpPr>
      <xdr:spPr>
        <a:xfrm>
          <a:off x="13512800" y="98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164374</xdr:rowOff>
    </xdr:from>
    <xdr:to>
      <xdr:col>65</xdr:col>
      <xdr:colOff>53975</xdr:colOff>
      <xdr:row>57</xdr:row>
      <xdr:rowOff>94524</xdr:rowOff>
    </xdr:to>
    <xdr:sp macro="" textlink="">
      <xdr:nvSpPr>
        <xdr:cNvPr id="278" name="楕円 277"/>
        <xdr:cNvSpPr/>
      </xdr:nvSpPr>
      <xdr:spPr>
        <a:xfrm>
          <a:off x="12954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79301</xdr:rowOff>
    </xdr:from>
    <xdr:ext cx="762000" cy="259045"/>
    <xdr:sp macro="" textlink="">
      <xdr:nvSpPr>
        <xdr:cNvPr id="279" name="テキスト ボックス 278"/>
        <xdr:cNvSpPr txBox="1"/>
      </xdr:nvSpPr>
      <xdr:spPr>
        <a:xfrm>
          <a:off x="12623800" y="98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補助金等審議会を毎年度開催し、補助金の交付内容や補助団体の運営状況等について見直しや精査を継続して実施してきたことに加え、大宮地方環境整備組合負担金が減少したことにより、前年度より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ポイント低下している。類似団体平均と比較しても、</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ポイント下回っており、今後も引き続き適正な執行に努める。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163576</xdr:rowOff>
    </xdr:from>
    <xdr:to>
      <xdr:col>82</xdr:col>
      <xdr:colOff>107950</xdr:colOff>
      <xdr:row>35</xdr:row>
      <xdr:rowOff>1270</xdr:rowOff>
    </xdr:to>
    <xdr:cxnSp macro="">
      <xdr:nvCxnSpPr>
        <xdr:cNvPr id="309" name="直線コネクタ 308"/>
        <xdr:cNvCxnSpPr/>
      </xdr:nvCxnSpPr>
      <xdr:spPr>
        <a:xfrm flipV="1">
          <a:off x="15671800" y="59928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100855</xdr:rowOff>
    </xdr:from>
    <xdr:ext cx="762000" cy="259045"/>
    <xdr:sp macro="" textlink="">
      <xdr:nvSpPr>
        <xdr:cNvPr id="310" name="補助費等平均値テキスト"/>
        <xdr:cNvSpPr txBox="1"/>
      </xdr:nvSpPr>
      <xdr:spPr>
        <a:xfrm>
          <a:off x="16598900" y="610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1270</xdr:rowOff>
    </xdr:to>
    <xdr:cxnSp macro="">
      <xdr:nvCxnSpPr>
        <xdr:cNvPr id="312" name="直線コネクタ 311"/>
        <xdr:cNvCxnSpPr/>
      </xdr:nvCxnSpPr>
      <xdr:spPr>
        <a:xfrm>
          <a:off x="14782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14" name="テキスト ボックス 313"/>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14986</xdr:rowOff>
    </xdr:to>
    <xdr:cxnSp macro="">
      <xdr:nvCxnSpPr>
        <xdr:cNvPr id="315" name="直線コネクタ 314"/>
        <xdr:cNvCxnSpPr/>
      </xdr:nvCxnSpPr>
      <xdr:spPr>
        <a:xfrm flipV="1">
          <a:off x="13893800" y="60020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16273</xdr:rowOff>
    </xdr:from>
    <xdr:ext cx="762000" cy="259045"/>
    <xdr:sp macro="" textlink="">
      <xdr:nvSpPr>
        <xdr:cNvPr id="317" name="テキスト ボックス 316"/>
        <xdr:cNvSpPr txBox="1"/>
      </xdr:nvSpPr>
      <xdr:spPr>
        <a:xfrm>
          <a:off x="14401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14986</xdr:rowOff>
    </xdr:to>
    <xdr:cxnSp macro="">
      <xdr:nvCxnSpPr>
        <xdr:cNvPr id="318" name="直線コネクタ 317"/>
        <xdr:cNvCxnSpPr/>
      </xdr:nvCxnSpPr>
      <xdr:spPr>
        <a:xfrm>
          <a:off x="13004800" y="60020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112776</xdr:rowOff>
    </xdr:from>
    <xdr:to>
      <xdr:col>82</xdr:col>
      <xdr:colOff>158750</xdr:colOff>
      <xdr:row>35</xdr:row>
      <xdr:rowOff>42926</xdr:rowOff>
    </xdr:to>
    <xdr:sp macro="" textlink="">
      <xdr:nvSpPr>
        <xdr:cNvPr id="328" name="楕円 327"/>
        <xdr:cNvSpPr/>
      </xdr:nvSpPr>
      <xdr:spPr>
        <a:xfrm>
          <a:off x="16459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129303</xdr:rowOff>
    </xdr:from>
    <xdr:ext cx="762000" cy="259045"/>
    <xdr:sp macro="" textlink="">
      <xdr:nvSpPr>
        <xdr:cNvPr id="329" name="補助費等該当値テキスト"/>
        <xdr:cNvSpPr txBox="1"/>
      </xdr:nvSpPr>
      <xdr:spPr>
        <a:xfrm>
          <a:off x="16598900" y="578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121920</xdr:rowOff>
    </xdr:from>
    <xdr:to>
      <xdr:col>78</xdr:col>
      <xdr:colOff>120650</xdr:colOff>
      <xdr:row>35</xdr:row>
      <xdr:rowOff>52070</xdr:rowOff>
    </xdr:to>
    <xdr:sp macro="" textlink="">
      <xdr:nvSpPr>
        <xdr:cNvPr id="330" name="楕円 329"/>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31" name="テキスト ボックス 330"/>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32" name="楕円 331"/>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33" name="テキスト ボックス 332"/>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135636</xdr:rowOff>
    </xdr:from>
    <xdr:to>
      <xdr:col>69</xdr:col>
      <xdr:colOff>142875</xdr:colOff>
      <xdr:row>35</xdr:row>
      <xdr:rowOff>65786</xdr:rowOff>
    </xdr:to>
    <xdr:sp macro="" textlink="">
      <xdr:nvSpPr>
        <xdr:cNvPr id="334" name="楕円 333"/>
        <xdr:cNvSpPr/>
      </xdr:nvSpPr>
      <xdr:spPr>
        <a:xfrm>
          <a:off x="13843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75963</xdr:rowOff>
    </xdr:from>
    <xdr:ext cx="762000" cy="259045"/>
    <xdr:sp macro="" textlink="">
      <xdr:nvSpPr>
        <xdr:cNvPr id="335" name="テキスト ボックス 334"/>
        <xdr:cNvSpPr txBox="1"/>
      </xdr:nvSpPr>
      <xdr:spPr>
        <a:xfrm>
          <a:off x="13512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6" name="楕円 335"/>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7" name="テキスト ボックス 336"/>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元金償還額の範囲内での市債発行に努めているが、既発債の元金償還開始に伴い前年度より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ポイント上昇した。類似団体平均と比較した場合では</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ポイント下回っている。今後も引き続き、市債発行の抑制に取り組むと共に、後年度の公債費の推移を考慮した償還条件を設定し、公債費の抑制に努める。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41275</xdr:rowOff>
    </xdr:from>
    <xdr:to>
      <xdr:col>24</xdr:col>
      <xdr:colOff>25400</xdr:colOff>
      <xdr:row>75</xdr:row>
      <xdr:rowOff>52705</xdr:rowOff>
    </xdr:to>
    <xdr:cxnSp macro="">
      <xdr:nvCxnSpPr>
        <xdr:cNvPr id="366" name="直線コネクタ 365"/>
        <xdr:cNvCxnSpPr/>
      </xdr:nvCxnSpPr>
      <xdr:spPr>
        <a:xfrm>
          <a:off x="3987800" y="129000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41275</xdr:rowOff>
    </xdr:from>
    <xdr:to>
      <xdr:col>19</xdr:col>
      <xdr:colOff>187325</xdr:colOff>
      <xdr:row>75</xdr:row>
      <xdr:rowOff>52705</xdr:rowOff>
    </xdr:to>
    <xdr:cxnSp macro="">
      <xdr:nvCxnSpPr>
        <xdr:cNvPr id="369" name="直線コネクタ 368"/>
        <xdr:cNvCxnSpPr/>
      </xdr:nvCxnSpPr>
      <xdr:spPr>
        <a:xfrm flipV="1">
          <a:off x="3098800" y="129000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52705</xdr:rowOff>
    </xdr:from>
    <xdr:to>
      <xdr:col>15</xdr:col>
      <xdr:colOff>98425</xdr:colOff>
      <xdr:row>76</xdr:row>
      <xdr:rowOff>1270</xdr:rowOff>
    </xdr:to>
    <xdr:cxnSp macro="">
      <xdr:nvCxnSpPr>
        <xdr:cNvPr id="372" name="直線コネクタ 371"/>
        <xdr:cNvCxnSpPr/>
      </xdr:nvCxnSpPr>
      <xdr:spPr>
        <a:xfrm flipV="1">
          <a:off x="2209800" y="1291145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74" name="テキスト ボックス 373"/>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149861</xdr:rowOff>
    </xdr:from>
    <xdr:to>
      <xdr:col>11</xdr:col>
      <xdr:colOff>9525</xdr:colOff>
      <xdr:row>76</xdr:row>
      <xdr:rowOff>1270</xdr:rowOff>
    </xdr:to>
    <xdr:cxnSp macro="">
      <xdr:nvCxnSpPr>
        <xdr:cNvPr id="375" name="直線コネクタ 374"/>
        <xdr:cNvCxnSpPr/>
      </xdr:nvCxnSpPr>
      <xdr:spPr>
        <a:xfrm>
          <a:off x="1320800" y="130086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134002</xdr:rowOff>
    </xdr:from>
    <xdr:ext cx="762000" cy="259045"/>
    <xdr:sp macro="" textlink="">
      <xdr:nvSpPr>
        <xdr:cNvPr id="377" name="テキスト ボックス 376"/>
        <xdr:cNvSpPr txBox="1"/>
      </xdr:nvSpPr>
      <xdr:spPr>
        <a:xfrm>
          <a:off x="1828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79" name="テキスト ボックス 378"/>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xdr:rowOff>
    </xdr:from>
    <xdr:to>
      <xdr:col>24</xdr:col>
      <xdr:colOff>76200</xdr:colOff>
      <xdr:row>75</xdr:row>
      <xdr:rowOff>103505</xdr:rowOff>
    </xdr:to>
    <xdr:sp macro="" textlink="">
      <xdr:nvSpPr>
        <xdr:cNvPr id="385" name="楕円 384"/>
        <xdr:cNvSpPr/>
      </xdr:nvSpPr>
      <xdr:spPr>
        <a:xfrm>
          <a:off x="47752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18432</xdr:rowOff>
    </xdr:from>
    <xdr:ext cx="762000" cy="259045"/>
    <xdr:sp macro="" textlink="">
      <xdr:nvSpPr>
        <xdr:cNvPr id="386" name="公債費該当値テキスト"/>
        <xdr:cNvSpPr txBox="1"/>
      </xdr:nvSpPr>
      <xdr:spPr>
        <a:xfrm>
          <a:off x="4914900" y="1270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161925</xdr:rowOff>
    </xdr:from>
    <xdr:to>
      <xdr:col>20</xdr:col>
      <xdr:colOff>38100</xdr:colOff>
      <xdr:row>75</xdr:row>
      <xdr:rowOff>92075</xdr:rowOff>
    </xdr:to>
    <xdr:sp macro="" textlink="">
      <xdr:nvSpPr>
        <xdr:cNvPr id="387" name="楕円 386"/>
        <xdr:cNvSpPr/>
      </xdr:nvSpPr>
      <xdr:spPr>
        <a:xfrm>
          <a:off x="3937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102252</xdr:rowOff>
    </xdr:from>
    <xdr:ext cx="736600" cy="259045"/>
    <xdr:sp macro="" textlink="">
      <xdr:nvSpPr>
        <xdr:cNvPr id="388" name="テキスト ボックス 387"/>
        <xdr:cNvSpPr txBox="1"/>
      </xdr:nvSpPr>
      <xdr:spPr>
        <a:xfrm>
          <a:off x="3606800" y="1261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xdr:rowOff>
    </xdr:from>
    <xdr:to>
      <xdr:col>15</xdr:col>
      <xdr:colOff>149225</xdr:colOff>
      <xdr:row>75</xdr:row>
      <xdr:rowOff>103505</xdr:rowOff>
    </xdr:to>
    <xdr:sp macro="" textlink="">
      <xdr:nvSpPr>
        <xdr:cNvPr id="389" name="楕円 388"/>
        <xdr:cNvSpPr/>
      </xdr:nvSpPr>
      <xdr:spPr>
        <a:xfrm>
          <a:off x="3048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113682</xdr:rowOff>
    </xdr:from>
    <xdr:ext cx="762000" cy="259045"/>
    <xdr:sp macro="" textlink="">
      <xdr:nvSpPr>
        <xdr:cNvPr id="390" name="テキスト ボックス 389"/>
        <xdr:cNvSpPr txBox="1"/>
      </xdr:nvSpPr>
      <xdr:spPr>
        <a:xfrm>
          <a:off x="2717800" y="1262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121920</xdr:rowOff>
    </xdr:from>
    <xdr:to>
      <xdr:col>11</xdr:col>
      <xdr:colOff>60325</xdr:colOff>
      <xdr:row>76</xdr:row>
      <xdr:rowOff>52070</xdr:rowOff>
    </xdr:to>
    <xdr:sp macro="" textlink="">
      <xdr:nvSpPr>
        <xdr:cNvPr id="391" name="楕円 390"/>
        <xdr:cNvSpPr/>
      </xdr:nvSpPr>
      <xdr:spPr>
        <a:xfrm>
          <a:off x="2159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62247</xdr:rowOff>
    </xdr:from>
    <xdr:ext cx="762000" cy="259045"/>
    <xdr:sp macro="" textlink="">
      <xdr:nvSpPr>
        <xdr:cNvPr id="392" name="テキスト ボックス 391"/>
        <xdr:cNvSpPr txBox="1"/>
      </xdr:nvSpPr>
      <xdr:spPr>
        <a:xfrm>
          <a:off x="1828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99060</xdr:rowOff>
    </xdr:from>
    <xdr:to>
      <xdr:col>6</xdr:col>
      <xdr:colOff>171450</xdr:colOff>
      <xdr:row>76</xdr:row>
      <xdr:rowOff>29211</xdr:rowOff>
    </xdr:to>
    <xdr:sp macro="" textlink="">
      <xdr:nvSpPr>
        <xdr:cNvPr id="393" name="楕円 392"/>
        <xdr:cNvSpPr/>
      </xdr:nvSpPr>
      <xdr:spPr>
        <a:xfrm>
          <a:off x="1270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39387</xdr:rowOff>
    </xdr:from>
    <xdr:ext cx="762000" cy="259045"/>
    <xdr:sp macro="" textlink="">
      <xdr:nvSpPr>
        <xdr:cNvPr id="394" name="テキスト ボックス 393"/>
        <xdr:cNvSpPr txBox="1"/>
      </xdr:nvSpPr>
      <xdr:spPr>
        <a:xfrm>
          <a:off x="939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ポイント低下したが、類似団体平均と比較すると</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類似団体平均より上回る主な要因としては、物件費や扶助費、繰出金の増があげられる。今後も増加が見込まれるため、税等の徴収率向上により歳入の確保に努めると共に、行財政改革による事務事業の見直しや定員管理の徹底、公共施設等の統廃合や合理的・効率的な維持管理の推進等により、経常経費の削減を図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170435</xdr:rowOff>
    </xdr:from>
    <xdr:to>
      <xdr:col>82</xdr:col>
      <xdr:colOff>107950</xdr:colOff>
      <xdr:row>78</xdr:row>
      <xdr:rowOff>44704</xdr:rowOff>
    </xdr:to>
    <xdr:cxnSp macro="">
      <xdr:nvCxnSpPr>
        <xdr:cNvPr id="425" name="直線コネクタ 424"/>
        <xdr:cNvCxnSpPr/>
      </xdr:nvCxnSpPr>
      <xdr:spPr>
        <a:xfrm flipV="1">
          <a:off x="15671800" y="1337208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44704</xdr:rowOff>
    </xdr:to>
    <xdr:cxnSp macro="">
      <xdr:nvCxnSpPr>
        <xdr:cNvPr id="428" name="直線コネクタ 427"/>
        <xdr:cNvCxnSpPr/>
      </xdr:nvCxnSpPr>
      <xdr:spPr>
        <a:xfrm>
          <a:off x="14782800" y="133172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110998</xdr:rowOff>
    </xdr:from>
    <xdr:to>
      <xdr:col>73</xdr:col>
      <xdr:colOff>180975</xdr:colOff>
      <xdr:row>77</xdr:row>
      <xdr:rowOff>115570</xdr:rowOff>
    </xdr:to>
    <xdr:cxnSp macro="">
      <xdr:nvCxnSpPr>
        <xdr:cNvPr id="431" name="直線コネクタ 430"/>
        <xdr:cNvCxnSpPr/>
      </xdr:nvCxnSpPr>
      <xdr:spPr>
        <a:xfrm>
          <a:off x="13893800" y="13312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3" name="テキスト ボックス 432"/>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77</xdr:row>
      <xdr:rowOff>110998</xdr:rowOff>
    </xdr:to>
    <xdr:cxnSp macro="">
      <xdr:nvCxnSpPr>
        <xdr:cNvPr id="434" name="直線コネクタ 433"/>
        <xdr:cNvCxnSpPr/>
      </xdr:nvCxnSpPr>
      <xdr:spPr>
        <a:xfrm>
          <a:off x="13004800" y="1325321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6" name="テキスト ボックス 435"/>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38" name="テキスト ボックス 437"/>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44" name="楕円 443"/>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91712</xdr:rowOff>
    </xdr:from>
    <xdr:ext cx="762000" cy="259045"/>
    <xdr:sp macro="" textlink="">
      <xdr:nvSpPr>
        <xdr:cNvPr id="445" name="公債費以外該当値テキスト"/>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165354</xdr:rowOff>
    </xdr:from>
    <xdr:to>
      <xdr:col>78</xdr:col>
      <xdr:colOff>120650</xdr:colOff>
      <xdr:row>78</xdr:row>
      <xdr:rowOff>95504</xdr:rowOff>
    </xdr:to>
    <xdr:sp macro="" textlink="">
      <xdr:nvSpPr>
        <xdr:cNvPr id="446" name="楕円 445"/>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80281</xdr:rowOff>
    </xdr:from>
    <xdr:ext cx="736600" cy="259045"/>
    <xdr:sp macro="" textlink="">
      <xdr:nvSpPr>
        <xdr:cNvPr id="447" name="テキスト ボックス 446"/>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48" name="楕円 447"/>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49" name="テキスト ボックス 448"/>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60198</xdr:rowOff>
    </xdr:from>
    <xdr:to>
      <xdr:col>69</xdr:col>
      <xdr:colOff>142875</xdr:colOff>
      <xdr:row>77</xdr:row>
      <xdr:rowOff>161798</xdr:rowOff>
    </xdr:to>
    <xdr:sp macro="" textlink="">
      <xdr:nvSpPr>
        <xdr:cNvPr id="450" name="楕円 449"/>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146575</xdr:rowOff>
    </xdr:from>
    <xdr:ext cx="762000" cy="259045"/>
    <xdr:sp macro="" textlink="">
      <xdr:nvSpPr>
        <xdr:cNvPr id="451" name="テキスト ボックス 450"/>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52" name="楕円 451"/>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87140</xdr:rowOff>
    </xdr:from>
    <xdr:ext cx="762000" cy="259045"/>
    <xdr:sp macro="" textlink="">
      <xdr:nvSpPr>
        <xdr:cNvPr id="453" name="テキスト ボックス 452"/>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81764</xdr:rowOff>
    </xdr:from>
    <xdr:to>
      <xdr:col>29</xdr:col>
      <xdr:colOff>127000</xdr:colOff>
      <xdr:row>17</xdr:row>
      <xdr:rowOff>89896</xdr:rowOff>
    </xdr:to>
    <xdr:cxnSp macro="">
      <xdr:nvCxnSpPr>
        <xdr:cNvPr id="52" name="直線コネクタ 51"/>
        <xdr:cNvCxnSpPr/>
      </xdr:nvCxnSpPr>
      <xdr:spPr bwMode="auto">
        <a:xfrm flipV="1">
          <a:off x="5003800" y="3044039"/>
          <a:ext cx="647700" cy="8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82271</xdr:rowOff>
    </xdr:from>
    <xdr:to>
      <xdr:col>26</xdr:col>
      <xdr:colOff>50800</xdr:colOff>
      <xdr:row>17</xdr:row>
      <xdr:rowOff>89896</xdr:rowOff>
    </xdr:to>
    <xdr:cxnSp macro="">
      <xdr:nvCxnSpPr>
        <xdr:cNvPr id="55" name="直線コネクタ 54"/>
        <xdr:cNvCxnSpPr/>
      </xdr:nvCxnSpPr>
      <xdr:spPr bwMode="auto">
        <a:xfrm>
          <a:off x="4305300" y="3044546"/>
          <a:ext cx="698500" cy="7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82271</xdr:rowOff>
    </xdr:from>
    <xdr:to>
      <xdr:col>22</xdr:col>
      <xdr:colOff>114300</xdr:colOff>
      <xdr:row>17</xdr:row>
      <xdr:rowOff>99791</xdr:rowOff>
    </xdr:to>
    <xdr:cxnSp macro="">
      <xdr:nvCxnSpPr>
        <xdr:cNvPr id="58" name="直線コネクタ 57"/>
        <xdr:cNvCxnSpPr/>
      </xdr:nvCxnSpPr>
      <xdr:spPr bwMode="auto">
        <a:xfrm flipV="1">
          <a:off x="3606800" y="3044546"/>
          <a:ext cx="698500" cy="17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29813</xdr:rowOff>
    </xdr:from>
    <xdr:ext cx="762000" cy="259045"/>
    <xdr:sp macro="" textlink="">
      <xdr:nvSpPr>
        <xdr:cNvPr id="60" name="テキスト ボックス 59"/>
        <xdr:cNvSpPr txBox="1"/>
      </xdr:nvSpPr>
      <xdr:spPr>
        <a:xfrm>
          <a:off x="3924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99791</xdr:rowOff>
    </xdr:from>
    <xdr:to>
      <xdr:col>18</xdr:col>
      <xdr:colOff>177800</xdr:colOff>
      <xdr:row>17</xdr:row>
      <xdr:rowOff>122292</xdr:rowOff>
    </xdr:to>
    <xdr:cxnSp macro="">
      <xdr:nvCxnSpPr>
        <xdr:cNvPr id="61" name="直線コネクタ 60"/>
        <xdr:cNvCxnSpPr/>
      </xdr:nvCxnSpPr>
      <xdr:spPr bwMode="auto">
        <a:xfrm flipV="1">
          <a:off x="2908300" y="3062066"/>
          <a:ext cx="698500" cy="22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159103</xdr:rowOff>
    </xdr:from>
    <xdr:ext cx="762000" cy="259045"/>
    <xdr:sp macro="" textlink="">
      <xdr:nvSpPr>
        <xdr:cNvPr id="63" name="テキスト ボックス 62"/>
        <xdr:cNvSpPr txBox="1"/>
      </xdr:nvSpPr>
      <xdr:spPr>
        <a:xfrm>
          <a:off x="32258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10055</xdr:rowOff>
    </xdr:from>
    <xdr:ext cx="762000" cy="259045"/>
    <xdr:sp macro="" textlink="">
      <xdr:nvSpPr>
        <xdr:cNvPr id="65" name="テキスト ボックス 64"/>
        <xdr:cNvSpPr txBox="1"/>
      </xdr:nvSpPr>
      <xdr:spPr>
        <a:xfrm>
          <a:off x="2527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30964</xdr:rowOff>
    </xdr:from>
    <xdr:to>
      <xdr:col>29</xdr:col>
      <xdr:colOff>177800</xdr:colOff>
      <xdr:row>17</xdr:row>
      <xdr:rowOff>132564</xdr:rowOff>
    </xdr:to>
    <xdr:sp macro="" textlink="">
      <xdr:nvSpPr>
        <xdr:cNvPr id="71" name="楕円 70"/>
        <xdr:cNvSpPr/>
      </xdr:nvSpPr>
      <xdr:spPr bwMode="auto">
        <a:xfrm>
          <a:off x="5600700" y="2993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3041</xdr:rowOff>
    </xdr:from>
    <xdr:ext cx="762000" cy="259045"/>
    <xdr:sp macro="" textlink="">
      <xdr:nvSpPr>
        <xdr:cNvPr id="72" name="人口1人当たり決算額の推移該当値テキスト130"/>
        <xdr:cNvSpPr txBox="1"/>
      </xdr:nvSpPr>
      <xdr:spPr>
        <a:xfrm>
          <a:off x="5740400" y="296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39096</xdr:rowOff>
    </xdr:from>
    <xdr:to>
      <xdr:col>26</xdr:col>
      <xdr:colOff>101600</xdr:colOff>
      <xdr:row>17</xdr:row>
      <xdr:rowOff>140696</xdr:rowOff>
    </xdr:to>
    <xdr:sp macro="" textlink="">
      <xdr:nvSpPr>
        <xdr:cNvPr id="73" name="楕円 72"/>
        <xdr:cNvSpPr/>
      </xdr:nvSpPr>
      <xdr:spPr bwMode="auto">
        <a:xfrm>
          <a:off x="4953000" y="3001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125473</xdr:rowOff>
    </xdr:from>
    <xdr:ext cx="736600" cy="259045"/>
    <xdr:sp macro="" textlink="">
      <xdr:nvSpPr>
        <xdr:cNvPr id="74" name="テキスト ボックス 73"/>
        <xdr:cNvSpPr txBox="1"/>
      </xdr:nvSpPr>
      <xdr:spPr>
        <a:xfrm>
          <a:off x="4622800" y="308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31471</xdr:rowOff>
    </xdr:from>
    <xdr:to>
      <xdr:col>22</xdr:col>
      <xdr:colOff>165100</xdr:colOff>
      <xdr:row>17</xdr:row>
      <xdr:rowOff>133071</xdr:rowOff>
    </xdr:to>
    <xdr:sp macro="" textlink="">
      <xdr:nvSpPr>
        <xdr:cNvPr id="75" name="楕円 74"/>
        <xdr:cNvSpPr/>
      </xdr:nvSpPr>
      <xdr:spPr bwMode="auto">
        <a:xfrm>
          <a:off x="4254500" y="2993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117848</xdr:rowOff>
    </xdr:from>
    <xdr:ext cx="762000" cy="259045"/>
    <xdr:sp macro="" textlink="">
      <xdr:nvSpPr>
        <xdr:cNvPr id="76" name="テキスト ボックス 75"/>
        <xdr:cNvSpPr txBox="1"/>
      </xdr:nvSpPr>
      <xdr:spPr>
        <a:xfrm>
          <a:off x="3924300" y="3080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48991</xdr:rowOff>
    </xdr:from>
    <xdr:to>
      <xdr:col>19</xdr:col>
      <xdr:colOff>38100</xdr:colOff>
      <xdr:row>17</xdr:row>
      <xdr:rowOff>150591</xdr:rowOff>
    </xdr:to>
    <xdr:sp macro="" textlink="">
      <xdr:nvSpPr>
        <xdr:cNvPr id="77" name="楕円 76"/>
        <xdr:cNvSpPr/>
      </xdr:nvSpPr>
      <xdr:spPr bwMode="auto">
        <a:xfrm>
          <a:off x="3556000" y="3011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135368</xdr:rowOff>
    </xdr:from>
    <xdr:ext cx="762000" cy="259045"/>
    <xdr:sp macro="" textlink="">
      <xdr:nvSpPr>
        <xdr:cNvPr id="78" name="テキスト ボックス 77"/>
        <xdr:cNvSpPr txBox="1"/>
      </xdr:nvSpPr>
      <xdr:spPr>
        <a:xfrm>
          <a:off x="3225800" y="309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71492</xdr:rowOff>
    </xdr:from>
    <xdr:to>
      <xdr:col>15</xdr:col>
      <xdr:colOff>101600</xdr:colOff>
      <xdr:row>18</xdr:row>
      <xdr:rowOff>1642</xdr:rowOff>
    </xdr:to>
    <xdr:sp macro="" textlink="">
      <xdr:nvSpPr>
        <xdr:cNvPr id="79" name="楕円 78"/>
        <xdr:cNvSpPr/>
      </xdr:nvSpPr>
      <xdr:spPr bwMode="auto">
        <a:xfrm>
          <a:off x="2857500" y="3033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157869</xdr:rowOff>
    </xdr:from>
    <xdr:ext cx="762000" cy="259045"/>
    <xdr:sp macro="" textlink="">
      <xdr:nvSpPr>
        <xdr:cNvPr id="80" name="テキスト ボックス 79"/>
        <xdr:cNvSpPr txBox="1"/>
      </xdr:nvSpPr>
      <xdr:spPr>
        <a:xfrm>
          <a:off x="2527300" y="312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153198</xdr:rowOff>
    </xdr:from>
    <xdr:to>
      <xdr:col>29</xdr:col>
      <xdr:colOff>127000</xdr:colOff>
      <xdr:row>37</xdr:row>
      <xdr:rowOff>184745</xdr:rowOff>
    </xdr:to>
    <xdr:cxnSp macro="">
      <xdr:nvCxnSpPr>
        <xdr:cNvPr id="112" name="直線コネクタ 111"/>
        <xdr:cNvCxnSpPr/>
      </xdr:nvCxnSpPr>
      <xdr:spPr bwMode="auto">
        <a:xfrm>
          <a:off x="5003800" y="7277898"/>
          <a:ext cx="647700" cy="31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46555</xdr:rowOff>
    </xdr:from>
    <xdr:to>
      <xdr:col>26</xdr:col>
      <xdr:colOff>50800</xdr:colOff>
      <xdr:row>37</xdr:row>
      <xdr:rowOff>153198</xdr:rowOff>
    </xdr:to>
    <xdr:cxnSp macro="">
      <xdr:nvCxnSpPr>
        <xdr:cNvPr id="115" name="直線コネクタ 114"/>
        <xdr:cNvCxnSpPr/>
      </xdr:nvCxnSpPr>
      <xdr:spPr bwMode="auto">
        <a:xfrm>
          <a:off x="4305300" y="7171255"/>
          <a:ext cx="698500" cy="106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165849</xdr:rowOff>
    </xdr:from>
    <xdr:ext cx="736600" cy="259045"/>
    <xdr:sp macro="" textlink="">
      <xdr:nvSpPr>
        <xdr:cNvPr id="117" name="テキスト ボックス 116"/>
        <xdr:cNvSpPr txBox="1"/>
      </xdr:nvSpPr>
      <xdr:spPr>
        <a:xfrm>
          <a:off x="4622800" y="677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32451</xdr:rowOff>
    </xdr:from>
    <xdr:to>
      <xdr:col>22</xdr:col>
      <xdr:colOff>114300</xdr:colOff>
      <xdr:row>37</xdr:row>
      <xdr:rowOff>46555</xdr:rowOff>
    </xdr:to>
    <xdr:cxnSp macro="">
      <xdr:nvCxnSpPr>
        <xdr:cNvPr id="118" name="直線コネクタ 117"/>
        <xdr:cNvCxnSpPr/>
      </xdr:nvCxnSpPr>
      <xdr:spPr bwMode="auto">
        <a:xfrm>
          <a:off x="3606800" y="7157151"/>
          <a:ext cx="698500" cy="14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146760</xdr:rowOff>
    </xdr:from>
    <xdr:ext cx="762000" cy="259045"/>
    <xdr:sp macro="" textlink="">
      <xdr:nvSpPr>
        <xdr:cNvPr id="120" name="テキスト ボックス 119"/>
        <xdr:cNvSpPr txBox="1"/>
      </xdr:nvSpPr>
      <xdr:spPr>
        <a:xfrm>
          <a:off x="3924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32451</xdr:rowOff>
    </xdr:from>
    <xdr:to>
      <xdr:col>18</xdr:col>
      <xdr:colOff>177800</xdr:colOff>
      <xdr:row>37</xdr:row>
      <xdr:rowOff>53231</xdr:rowOff>
    </xdr:to>
    <xdr:cxnSp macro="">
      <xdr:nvCxnSpPr>
        <xdr:cNvPr id="121" name="直線コネクタ 120"/>
        <xdr:cNvCxnSpPr/>
      </xdr:nvCxnSpPr>
      <xdr:spPr bwMode="auto">
        <a:xfrm flipV="1">
          <a:off x="2908300" y="7157151"/>
          <a:ext cx="698500" cy="20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224165</xdr:rowOff>
    </xdr:from>
    <xdr:ext cx="762000" cy="259045"/>
    <xdr:sp macro="" textlink="">
      <xdr:nvSpPr>
        <xdr:cNvPr id="123" name="テキスト ボックス 122"/>
        <xdr:cNvSpPr txBox="1"/>
      </xdr:nvSpPr>
      <xdr:spPr>
        <a:xfrm>
          <a:off x="32258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178902</xdr:rowOff>
    </xdr:from>
    <xdr:ext cx="762000" cy="259045"/>
    <xdr:sp macro="" textlink="">
      <xdr:nvSpPr>
        <xdr:cNvPr id="125" name="テキスト ボックス 124"/>
        <xdr:cNvSpPr txBox="1"/>
      </xdr:nvSpPr>
      <xdr:spPr>
        <a:xfrm>
          <a:off x="2527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133945</xdr:rowOff>
    </xdr:from>
    <xdr:to>
      <xdr:col>29</xdr:col>
      <xdr:colOff>177800</xdr:colOff>
      <xdr:row>37</xdr:row>
      <xdr:rowOff>235545</xdr:rowOff>
    </xdr:to>
    <xdr:sp macro="" textlink="">
      <xdr:nvSpPr>
        <xdr:cNvPr id="131" name="楕円 130"/>
        <xdr:cNvSpPr/>
      </xdr:nvSpPr>
      <xdr:spPr bwMode="auto">
        <a:xfrm>
          <a:off x="5600700" y="7258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106022</xdr:rowOff>
    </xdr:from>
    <xdr:ext cx="762000" cy="259045"/>
    <xdr:sp macro="" textlink="">
      <xdr:nvSpPr>
        <xdr:cNvPr id="132" name="人口1人当たり決算額の推移該当値テキスト445"/>
        <xdr:cNvSpPr txBox="1"/>
      </xdr:nvSpPr>
      <xdr:spPr>
        <a:xfrm>
          <a:off x="5740400" y="723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102398</xdr:rowOff>
    </xdr:from>
    <xdr:to>
      <xdr:col>26</xdr:col>
      <xdr:colOff>101600</xdr:colOff>
      <xdr:row>37</xdr:row>
      <xdr:rowOff>203998</xdr:rowOff>
    </xdr:to>
    <xdr:sp macro="" textlink="">
      <xdr:nvSpPr>
        <xdr:cNvPr id="133" name="楕円 132"/>
        <xdr:cNvSpPr/>
      </xdr:nvSpPr>
      <xdr:spPr bwMode="auto">
        <a:xfrm>
          <a:off x="4953000" y="7227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188775</xdr:rowOff>
    </xdr:from>
    <xdr:ext cx="736600" cy="259045"/>
    <xdr:sp macro="" textlink="">
      <xdr:nvSpPr>
        <xdr:cNvPr id="134" name="テキスト ボックス 133"/>
        <xdr:cNvSpPr txBox="1"/>
      </xdr:nvSpPr>
      <xdr:spPr>
        <a:xfrm>
          <a:off x="4622800" y="7313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167205</xdr:rowOff>
    </xdr:from>
    <xdr:to>
      <xdr:col>22</xdr:col>
      <xdr:colOff>165100</xdr:colOff>
      <xdr:row>37</xdr:row>
      <xdr:rowOff>97355</xdr:rowOff>
    </xdr:to>
    <xdr:sp macro="" textlink="">
      <xdr:nvSpPr>
        <xdr:cNvPr id="135" name="楕円 134"/>
        <xdr:cNvSpPr/>
      </xdr:nvSpPr>
      <xdr:spPr bwMode="auto">
        <a:xfrm>
          <a:off x="4254500" y="7120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82132</xdr:rowOff>
    </xdr:from>
    <xdr:ext cx="762000" cy="259045"/>
    <xdr:sp macro="" textlink="">
      <xdr:nvSpPr>
        <xdr:cNvPr id="136" name="テキスト ボックス 135"/>
        <xdr:cNvSpPr txBox="1"/>
      </xdr:nvSpPr>
      <xdr:spPr>
        <a:xfrm>
          <a:off x="3924300" y="720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153101</xdr:rowOff>
    </xdr:from>
    <xdr:to>
      <xdr:col>19</xdr:col>
      <xdr:colOff>38100</xdr:colOff>
      <xdr:row>37</xdr:row>
      <xdr:rowOff>83251</xdr:rowOff>
    </xdr:to>
    <xdr:sp macro="" textlink="">
      <xdr:nvSpPr>
        <xdr:cNvPr id="137" name="楕円 136"/>
        <xdr:cNvSpPr/>
      </xdr:nvSpPr>
      <xdr:spPr bwMode="auto">
        <a:xfrm>
          <a:off x="3556000" y="7106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68028</xdr:rowOff>
    </xdr:from>
    <xdr:ext cx="762000" cy="259045"/>
    <xdr:sp macro="" textlink="">
      <xdr:nvSpPr>
        <xdr:cNvPr id="138" name="テキスト ボックス 137"/>
        <xdr:cNvSpPr txBox="1"/>
      </xdr:nvSpPr>
      <xdr:spPr>
        <a:xfrm>
          <a:off x="3225800" y="719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2431</xdr:rowOff>
    </xdr:from>
    <xdr:to>
      <xdr:col>15</xdr:col>
      <xdr:colOff>101600</xdr:colOff>
      <xdr:row>37</xdr:row>
      <xdr:rowOff>104031</xdr:rowOff>
    </xdr:to>
    <xdr:sp macro="" textlink="">
      <xdr:nvSpPr>
        <xdr:cNvPr id="139" name="楕円 138"/>
        <xdr:cNvSpPr/>
      </xdr:nvSpPr>
      <xdr:spPr bwMode="auto">
        <a:xfrm>
          <a:off x="2857500" y="7127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88808</xdr:rowOff>
    </xdr:from>
    <xdr:ext cx="762000" cy="259045"/>
    <xdr:sp macro="" textlink="">
      <xdr:nvSpPr>
        <xdr:cNvPr id="140" name="テキスト ボックス 139"/>
        <xdr:cNvSpPr txBox="1"/>
      </xdr:nvSpPr>
      <xdr:spPr>
        <a:xfrm>
          <a:off x="2527300" y="721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55,230
55,004
97.82
19,696,641
18,656,659
841,518
12,150,272
17,409,645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106390</xdr:rowOff>
    </xdr:from>
    <xdr:to>
      <xdr:col>24</xdr:col>
      <xdr:colOff>63500</xdr:colOff>
      <xdr:row>36</xdr:row>
      <xdr:rowOff>137871</xdr:rowOff>
    </xdr:to>
    <xdr:cxnSp macro="">
      <xdr:nvCxnSpPr>
        <xdr:cNvPr id="63" name="直線コネクタ 62"/>
        <xdr:cNvCxnSpPr/>
      </xdr:nvCxnSpPr>
      <xdr:spPr>
        <a:xfrm>
          <a:off x="3797300" y="6278590"/>
          <a:ext cx="838200" cy="3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81962</xdr:rowOff>
    </xdr:from>
    <xdr:to>
      <xdr:col>19</xdr:col>
      <xdr:colOff>177800</xdr:colOff>
      <xdr:row>36</xdr:row>
      <xdr:rowOff>106390</xdr:rowOff>
    </xdr:to>
    <xdr:cxnSp macro="">
      <xdr:nvCxnSpPr>
        <xdr:cNvPr id="66" name="直線コネクタ 65"/>
        <xdr:cNvCxnSpPr/>
      </xdr:nvCxnSpPr>
      <xdr:spPr>
        <a:xfrm>
          <a:off x="2908300" y="6254162"/>
          <a:ext cx="8890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81962</xdr:rowOff>
    </xdr:from>
    <xdr:to>
      <xdr:col>15</xdr:col>
      <xdr:colOff>50800</xdr:colOff>
      <xdr:row>36</xdr:row>
      <xdr:rowOff>107761</xdr:rowOff>
    </xdr:to>
    <xdr:cxnSp macro="">
      <xdr:nvCxnSpPr>
        <xdr:cNvPr id="69" name="直線コネクタ 68"/>
        <xdr:cNvCxnSpPr/>
      </xdr:nvCxnSpPr>
      <xdr:spPr>
        <a:xfrm flipV="1">
          <a:off x="2019300" y="6254162"/>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127759</xdr:rowOff>
    </xdr:from>
    <xdr:ext cx="534377" cy="259045"/>
    <xdr:sp macro="" textlink="">
      <xdr:nvSpPr>
        <xdr:cNvPr id="71" name="テキスト ボックス 70"/>
        <xdr:cNvSpPr txBox="1"/>
      </xdr:nvSpPr>
      <xdr:spPr>
        <a:xfrm>
          <a:off x="2641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101752</xdr:rowOff>
    </xdr:from>
    <xdr:to>
      <xdr:col>10</xdr:col>
      <xdr:colOff>114300</xdr:colOff>
      <xdr:row>36</xdr:row>
      <xdr:rowOff>107761</xdr:rowOff>
    </xdr:to>
    <xdr:cxnSp macro="">
      <xdr:nvCxnSpPr>
        <xdr:cNvPr id="72" name="直線コネクタ 71"/>
        <xdr:cNvCxnSpPr/>
      </xdr:nvCxnSpPr>
      <xdr:spPr>
        <a:xfrm>
          <a:off x="1130300" y="6273952"/>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87071</xdr:rowOff>
    </xdr:from>
    <xdr:to>
      <xdr:col>24</xdr:col>
      <xdr:colOff>114300</xdr:colOff>
      <xdr:row>37</xdr:row>
      <xdr:rowOff>17221</xdr:rowOff>
    </xdr:to>
    <xdr:sp macro="" textlink="">
      <xdr:nvSpPr>
        <xdr:cNvPr id="82" name="楕円 81"/>
        <xdr:cNvSpPr/>
      </xdr:nvSpPr>
      <xdr:spPr>
        <a:xfrm>
          <a:off x="4584700" y="625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65498</xdr:rowOff>
    </xdr:from>
    <xdr:ext cx="534377" cy="259045"/>
    <xdr:sp macro="" textlink="">
      <xdr:nvSpPr>
        <xdr:cNvPr id="83" name="人件費該当値テキスト"/>
        <xdr:cNvSpPr txBox="1"/>
      </xdr:nvSpPr>
      <xdr:spPr>
        <a:xfrm>
          <a:off x="4686300" y="623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55590</xdr:rowOff>
    </xdr:from>
    <xdr:to>
      <xdr:col>20</xdr:col>
      <xdr:colOff>38100</xdr:colOff>
      <xdr:row>36</xdr:row>
      <xdr:rowOff>157190</xdr:rowOff>
    </xdr:to>
    <xdr:sp macro="" textlink="">
      <xdr:nvSpPr>
        <xdr:cNvPr id="84" name="楕円 83"/>
        <xdr:cNvSpPr/>
      </xdr:nvSpPr>
      <xdr:spPr>
        <a:xfrm>
          <a:off x="3746500" y="622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148317</xdr:rowOff>
    </xdr:from>
    <xdr:ext cx="534377" cy="259045"/>
    <xdr:sp macro="" textlink="">
      <xdr:nvSpPr>
        <xdr:cNvPr id="85" name="テキスト ボックス 84"/>
        <xdr:cNvSpPr txBox="1"/>
      </xdr:nvSpPr>
      <xdr:spPr>
        <a:xfrm>
          <a:off x="3530111" y="632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31162</xdr:rowOff>
    </xdr:from>
    <xdr:to>
      <xdr:col>15</xdr:col>
      <xdr:colOff>101600</xdr:colOff>
      <xdr:row>36</xdr:row>
      <xdr:rowOff>132762</xdr:rowOff>
    </xdr:to>
    <xdr:sp macro="" textlink="">
      <xdr:nvSpPr>
        <xdr:cNvPr id="86" name="楕円 85"/>
        <xdr:cNvSpPr/>
      </xdr:nvSpPr>
      <xdr:spPr>
        <a:xfrm>
          <a:off x="2857500" y="620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149289</xdr:rowOff>
    </xdr:from>
    <xdr:ext cx="534377" cy="259045"/>
    <xdr:sp macro="" textlink="">
      <xdr:nvSpPr>
        <xdr:cNvPr id="87" name="テキスト ボックス 86"/>
        <xdr:cNvSpPr txBox="1"/>
      </xdr:nvSpPr>
      <xdr:spPr>
        <a:xfrm>
          <a:off x="2641111" y="597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56961</xdr:rowOff>
    </xdr:from>
    <xdr:to>
      <xdr:col>10</xdr:col>
      <xdr:colOff>165100</xdr:colOff>
      <xdr:row>36</xdr:row>
      <xdr:rowOff>158561</xdr:rowOff>
    </xdr:to>
    <xdr:sp macro="" textlink="">
      <xdr:nvSpPr>
        <xdr:cNvPr id="88" name="楕円 87"/>
        <xdr:cNvSpPr/>
      </xdr:nvSpPr>
      <xdr:spPr>
        <a:xfrm>
          <a:off x="1968500" y="62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3638</xdr:rowOff>
    </xdr:from>
    <xdr:ext cx="534377" cy="259045"/>
    <xdr:sp macro="" textlink="">
      <xdr:nvSpPr>
        <xdr:cNvPr id="89" name="テキスト ボックス 88"/>
        <xdr:cNvSpPr txBox="1"/>
      </xdr:nvSpPr>
      <xdr:spPr>
        <a:xfrm>
          <a:off x="1752111" y="60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50952</xdr:rowOff>
    </xdr:from>
    <xdr:to>
      <xdr:col>6</xdr:col>
      <xdr:colOff>38100</xdr:colOff>
      <xdr:row>36</xdr:row>
      <xdr:rowOff>152552</xdr:rowOff>
    </xdr:to>
    <xdr:sp macro="" textlink="">
      <xdr:nvSpPr>
        <xdr:cNvPr id="90" name="楕円 89"/>
        <xdr:cNvSpPr/>
      </xdr:nvSpPr>
      <xdr:spPr>
        <a:xfrm>
          <a:off x="1079500" y="622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169079</xdr:rowOff>
    </xdr:from>
    <xdr:ext cx="534377" cy="259045"/>
    <xdr:sp macro="" textlink="">
      <xdr:nvSpPr>
        <xdr:cNvPr id="91" name="テキスト ボックス 90"/>
        <xdr:cNvSpPr txBox="1"/>
      </xdr:nvSpPr>
      <xdr:spPr>
        <a:xfrm>
          <a:off x="863111" y="599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107435</xdr:rowOff>
    </xdr:from>
    <xdr:to>
      <xdr:col>24</xdr:col>
      <xdr:colOff>63500</xdr:colOff>
      <xdr:row>56</xdr:row>
      <xdr:rowOff>114799</xdr:rowOff>
    </xdr:to>
    <xdr:cxnSp macro="">
      <xdr:nvCxnSpPr>
        <xdr:cNvPr id="123" name="直線コネクタ 122"/>
        <xdr:cNvCxnSpPr/>
      </xdr:nvCxnSpPr>
      <xdr:spPr>
        <a:xfrm>
          <a:off x="3797300" y="9708635"/>
          <a:ext cx="838200" cy="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107435</xdr:rowOff>
    </xdr:from>
    <xdr:to>
      <xdr:col>19</xdr:col>
      <xdr:colOff>177800</xdr:colOff>
      <xdr:row>56</xdr:row>
      <xdr:rowOff>113705</xdr:rowOff>
    </xdr:to>
    <xdr:cxnSp macro="">
      <xdr:nvCxnSpPr>
        <xdr:cNvPr id="126" name="直線コネクタ 125"/>
        <xdr:cNvCxnSpPr/>
      </xdr:nvCxnSpPr>
      <xdr:spPr>
        <a:xfrm flipV="1">
          <a:off x="2908300" y="9708635"/>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113705</xdr:rowOff>
    </xdr:from>
    <xdr:to>
      <xdr:col>15</xdr:col>
      <xdr:colOff>50800</xdr:colOff>
      <xdr:row>56</xdr:row>
      <xdr:rowOff>146248</xdr:rowOff>
    </xdr:to>
    <xdr:cxnSp macro="">
      <xdr:nvCxnSpPr>
        <xdr:cNvPr id="129" name="直線コネクタ 128"/>
        <xdr:cNvCxnSpPr/>
      </xdr:nvCxnSpPr>
      <xdr:spPr>
        <a:xfrm flipV="1">
          <a:off x="2019300" y="9714905"/>
          <a:ext cx="889000" cy="3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146248</xdr:rowOff>
    </xdr:from>
    <xdr:to>
      <xdr:col>10</xdr:col>
      <xdr:colOff>114300</xdr:colOff>
      <xdr:row>56</xdr:row>
      <xdr:rowOff>170741</xdr:rowOff>
    </xdr:to>
    <xdr:cxnSp macro="">
      <xdr:nvCxnSpPr>
        <xdr:cNvPr id="132" name="直線コネクタ 131"/>
        <xdr:cNvCxnSpPr/>
      </xdr:nvCxnSpPr>
      <xdr:spPr>
        <a:xfrm flipV="1">
          <a:off x="1130300" y="974744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63999</xdr:rowOff>
    </xdr:from>
    <xdr:to>
      <xdr:col>24</xdr:col>
      <xdr:colOff>114300</xdr:colOff>
      <xdr:row>56</xdr:row>
      <xdr:rowOff>165599</xdr:rowOff>
    </xdr:to>
    <xdr:sp macro="" textlink="">
      <xdr:nvSpPr>
        <xdr:cNvPr id="142" name="楕円 141"/>
        <xdr:cNvSpPr/>
      </xdr:nvSpPr>
      <xdr:spPr>
        <a:xfrm>
          <a:off x="4584700" y="966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42426</xdr:rowOff>
    </xdr:from>
    <xdr:ext cx="534377" cy="259045"/>
    <xdr:sp macro="" textlink="">
      <xdr:nvSpPr>
        <xdr:cNvPr id="143" name="物件費該当値テキスト"/>
        <xdr:cNvSpPr txBox="1"/>
      </xdr:nvSpPr>
      <xdr:spPr>
        <a:xfrm>
          <a:off x="4686300" y="964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56635</xdr:rowOff>
    </xdr:from>
    <xdr:to>
      <xdr:col>20</xdr:col>
      <xdr:colOff>38100</xdr:colOff>
      <xdr:row>56</xdr:row>
      <xdr:rowOff>158235</xdr:rowOff>
    </xdr:to>
    <xdr:sp macro="" textlink="">
      <xdr:nvSpPr>
        <xdr:cNvPr id="144" name="楕円 143"/>
        <xdr:cNvSpPr/>
      </xdr:nvSpPr>
      <xdr:spPr>
        <a:xfrm>
          <a:off x="3746500" y="965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149362</xdr:rowOff>
    </xdr:from>
    <xdr:ext cx="534377" cy="259045"/>
    <xdr:sp macro="" textlink="">
      <xdr:nvSpPr>
        <xdr:cNvPr id="145" name="テキスト ボックス 144"/>
        <xdr:cNvSpPr txBox="1"/>
      </xdr:nvSpPr>
      <xdr:spPr>
        <a:xfrm>
          <a:off x="3530111" y="9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62905</xdr:rowOff>
    </xdr:from>
    <xdr:to>
      <xdr:col>15</xdr:col>
      <xdr:colOff>101600</xdr:colOff>
      <xdr:row>56</xdr:row>
      <xdr:rowOff>164505</xdr:rowOff>
    </xdr:to>
    <xdr:sp macro="" textlink="">
      <xdr:nvSpPr>
        <xdr:cNvPr id="146" name="楕円 145"/>
        <xdr:cNvSpPr/>
      </xdr:nvSpPr>
      <xdr:spPr>
        <a:xfrm>
          <a:off x="2857500" y="96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155632</xdr:rowOff>
    </xdr:from>
    <xdr:ext cx="534377" cy="259045"/>
    <xdr:sp macro="" textlink="">
      <xdr:nvSpPr>
        <xdr:cNvPr id="147" name="テキスト ボックス 146"/>
        <xdr:cNvSpPr txBox="1"/>
      </xdr:nvSpPr>
      <xdr:spPr>
        <a:xfrm>
          <a:off x="2641111" y="975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95448</xdr:rowOff>
    </xdr:from>
    <xdr:to>
      <xdr:col>10</xdr:col>
      <xdr:colOff>165100</xdr:colOff>
      <xdr:row>57</xdr:row>
      <xdr:rowOff>25598</xdr:rowOff>
    </xdr:to>
    <xdr:sp macro="" textlink="">
      <xdr:nvSpPr>
        <xdr:cNvPr id="148" name="楕円 147"/>
        <xdr:cNvSpPr/>
      </xdr:nvSpPr>
      <xdr:spPr>
        <a:xfrm>
          <a:off x="1968500" y="969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16725</xdr:rowOff>
    </xdr:from>
    <xdr:ext cx="534377" cy="259045"/>
    <xdr:sp macro="" textlink="">
      <xdr:nvSpPr>
        <xdr:cNvPr id="149" name="テキスト ボックス 148"/>
        <xdr:cNvSpPr txBox="1"/>
      </xdr:nvSpPr>
      <xdr:spPr>
        <a:xfrm>
          <a:off x="1752111" y="978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119941</xdr:rowOff>
    </xdr:from>
    <xdr:to>
      <xdr:col>6</xdr:col>
      <xdr:colOff>38100</xdr:colOff>
      <xdr:row>57</xdr:row>
      <xdr:rowOff>50091</xdr:rowOff>
    </xdr:to>
    <xdr:sp macro="" textlink="">
      <xdr:nvSpPr>
        <xdr:cNvPr id="150" name="楕円 149"/>
        <xdr:cNvSpPr/>
      </xdr:nvSpPr>
      <xdr:spPr>
        <a:xfrm>
          <a:off x="1079500" y="972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41218</xdr:rowOff>
    </xdr:from>
    <xdr:ext cx="534377" cy="259045"/>
    <xdr:sp macro="" textlink="">
      <xdr:nvSpPr>
        <xdr:cNvPr id="151" name="テキスト ボックス 150"/>
        <xdr:cNvSpPr txBox="1"/>
      </xdr:nvSpPr>
      <xdr:spPr>
        <a:xfrm>
          <a:off x="863111" y="981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27891</xdr:rowOff>
    </xdr:from>
    <xdr:to>
      <xdr:col>24</xdr:col>
      <xdr:colOff>63500</xdr:colOff>
      <xdr:row>78</xdr:row>
      <xdr:rowOff>32967</xdr:rowOff>
    </xdr:to>
    <xdr:cxnSp macro="">
      <xdr:nvCxnSpPr>
        <xdr:cNvPr id="178" name="直線コネクタ 177"/>
        <xdr:cNvCxnSpPr/>
      </xdr:nvCxnSpPr>
      <xdr:spPr>
        <a:xfrm flipV="1">
          <a:off x="3797300" y="13400991"/>
          <a:ext cx="838200" cy="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8117</xdr:rowOff>
    </xdr:from>
    <xdr:to>
      <xdr:col>19</xdr:col>
      <xdr:colOff>177800</xdr:colOff>
      <xdr:row>78</xdr:row>
      <xdr:rowOff>32967</xdr:rowOff>
    </xdr:to>
    <xdr:cxnSp macro="">
      <xdr:nvCxnSpPr>
        <xdr:cNvPr id="181" name="直線コネクタ 180"/>
        <xdr:cNvCxnSpPr/>
      </xdr:nvCxnSpPr>
      <xdr:spPr>
        <a:xfrm>
          <a:off x="2908300" y="13381217"/>
          <a:ext cx="889000" cy="2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8117</xdr:rowOff>
    </xdr:from>
    <xdr:to>
      <xdr:col>15</xdr:col>
      <xdr:colOff>50800</xdr:colOff>
      <xdr:row>78</xdr:row>
      <xdr:rowOff>20416</xdr:rowOff>
    </xdr:to>
    <xdr:cxnSp macro="">
      <xdr:nvCxnSpPr>
        <xdr:cNvPr id="184" name="直線コネクタ 183"/>
        <xdr:cNvCxnSpPr/>
      </xdr:nvCxnSpPr>
      <xdr:spPr>
        <a:xfrm flipV="1">
          <a:off x="2019300" y="13381217"/>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53565</xdr:rowOff>
    </xdr:from>
    <xdr:ext cx="469744" cy="259045"/>
    <xdr:sp macro="" textlink="">
      <xdr:nvSpPr>
        <xdr:cNvPr id="186" name="テキスト ボックス 185"/>
        <xdr:cNvSpPr txBox="1"/>
      </xdr:nvSpPr>
      <xdr:spPr>
        <a:xfrm>
          <a:off x="2673428" y="1342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150764</xdr:rowOff>
    </xdr:from>
    <xdr:to>
      <xdr:col>10</xdr:col>
      <xdr:colOff>114300</xdr:colOff>
      <xdr:row>78</xdr:row>
      <xdr:rowOff>20416</xdr:rowOff>
    </xdr:to>
    <xdr:cxnSp macro="">
      <xdr:nvCxnSpPr>
        <xdr:cNvPr id="187" name="直線コネクタ 186"/>
        <xdr:cNvCxnSpPr/>
      </xdr:nvCxnSpPr>
      <xdr:spPr>
        <a:xfrm>
          <a:off x="1130300" y="13352414"/>
          <a:ext cx="889000" cy="4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77432</xdr:rowOff>
    </xdr:from>
    <xdr:ext cx="469744" cy="259045"/>
    <xdr:sp macro="" textlink="">
      <xdr:nvSpPr>
        <xdr:cNvPr id="189" name="テキスト ボックス 188"/>
        <xdr:cNvSpPr txBox="1"/>
      </xdr:nvSpPr>
      <xdr:spPr>
        <a:xfrm>
          <a:off x="1784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81797</xdr:rowOff>
    </xdr:from>
    <xdr:ext cx="469744" cy="259045"/>
    <xdr:sp macro="" textlink="">
      <xdr:nvSpPr>
        <xdr:cNvPr id="191" name="テキスト ボックス 190"/>
        <xdr:cNvSpPr txBox="1"/>
      </xdr:nvSpPr>
      <xdr:spPr>
        <a:xfrm>
          <a:off x="895428" y="1345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148541</xdr:rowOff>
    </xdr:from>
    <xdr:to>
      <xdr:col>24</xdr:col>
      <xdr:colOff>114300</xdr:colOff>
      <xdr:row>78</xdr:row>
      <xdr:rowOff>78691</xdr:rowOff>
    </xdr:to>
    <xdr:sp macro="" textlink="">
      <xdr:nvSpPr>
        <xdr:cNvPr id="197" name="楕円 196"/>
        <xdr:cNvSpPr/>
      </xdr:nvSpPr>
      <xdr:spPr>
        <a:xfrm>
          <a:off x="4584700" y="1335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63468</xdr:rowOff>
    </xdr:from>
    <xdr:ext cx="469744" cy="259045"/>
    <xdr:sp macro="" textlink="">
      <xdr:nvSpPr>
        <xdr:cNvPr id="198" name="維持補修費該当値テキスト"/>
        <xdr:cNvSpPr txBox="1"/>
      </xdr:nvSpPr>
      <xdr:spPr>
        <a:xfrm>
          <a:off x="4686300" y="1326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153617</xdr:rowOff>
    </xdr:from>
    <xdr:to>
      <xdr:col>20</xdr:col>
      <xdr:colOff>38100</xdr:colOff>
      <xdr:row>78</xdr:row>
      <xdr:rowOff>83767</xdr:rowOff>
    </xdr:to>
    <xdr:sp macro="" textlink="">
      <xdr:nvSpPr>
        <xdr:cNvPr id="199" name="楕円 198"/>
        <xdr:cNvSpPr/>
      </xdr:nvSpPr>
      <xdr:spPr>
        <a:xfrm>
          <a:off x="3746500" y="1335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74894</xdr:rowOff>
    </xdr:from>
    <xdr:ext cx="469744" cy="259045"/>
    <xdr:sp macro="" textlink="">
      <xdr:nvSpPr>
        <xdr:cNvPr id="200" name="テキスト ボックス 199"/>
        <xdr:cNvSpPr txBox="1"/>
      </xdr:nvSpPr>
      <xdr:spPr>
        <a:xfrm>
          <a:off x="3562428" y="1344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128767</xdr:rowOff>
    </xdr:from>
    <xdr:to>
      <xdr:col>15</xdr:col>
      <xdr:colOff>101600</xdr:colOff>
      <xdr:row>78</xdr:row>
      <xdr:rowOff>58917</xdr:rowOff>
    </xdr:to>
    <xdr:sp macro="" textlink="">
      <xdr:nvSpPr>
        <xdr:cNvPr id="201" name="楕円 200"/>
        <xdr:cNvSpPr/>
      </xdr:nvSpPr>
      <xdr:spPr>
        <a:xfrm>
          <a:off x="2857500" y="1333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75444</xdr:rowOff>
    </xdr:from>
    <xdr:ext cx="469744" cy="259045"/>
    <xdr:sp macro="" textlink="">
      <xdr:nvSpPr>
        <xdr:cNvPr id="202" name="テキスト ボックス 201"/>
        <xdr:cNvSpPr txBox="1"/>
      </xdr:nvSpPr>
      <xdr:spPr>
        <a:xfrm>
          <a:off x="2673428" y="1310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141066</xdr:rowOff>
    </xdr:from>
    <xdr:to>
      <xdr:col>10</xdr:col>
      <xdr:colOff>165100</xdr:colOff>
      <xdr:row>78</xdr:row>
      <xdr:rowOff>71216</xdr:rowOff>
    </xdr:to>
    <xdr:sp macro="" textlink="">
      <xdr:nvSpPr>
        <xdr:cNvPr id="203" name="楕円 202"/>
        <xdr:cNvSpPr/>
      </xdr:nvSpPr>
      <xdr:spPr>
        <a:xfrm>
          <a:off x="1968500" y="133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87743</xdr:rowOff>
    </xdr:from>
    <xdr:ext cx="469744" cy="259045"/>
    <xdr:sp macro="" textlink="">
      <xdr:nvSpPr>
        <xdr:cNvPr id="204" name="テキスト ボックス 203"/>
        <xdr:cNvSpPr txBox="1"/>
      </xdr:nvSpPr>
      <xdr:spPr>
        <a:xfrm>
          <a:off x="1784428" y="1311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99964</xdr:rowOff>
    </xdr:from>
    <xdr:to>
      <xdr:col>6</xdr:col>
      <xdr:colOff>38100</xdr:colOff>
      <xdr:row>78</xdr:row>
      <xdr:rowOff>30114</xdr:rowOff>
    </xdr:to>
    <xdr:sp macro="" textlink="">
      <xdr:nvSpPr>
        <xdr:cNvPr id="205" name="楕円 204"/>
        <xdr:cNvSpPr/>
      </xdr:nvSpPr>
      <xdr:spPr>
        <a:xfrm>
          <a:off x="1079500" y="133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46641</xdr:rowOff>
    </xdr:from>
    <xdr:ext cx="469744" cy="259045"/>
    <xdr:sp macro="" textlink="">
      <xdr:nvSpPr>
        <xdr:cNvPr id="206" name="テキスト ボックス 205"/>
        <xdr:cNvSpPr txBox="1"/>
      </xdr:nvSpPr>
      <xdr:spPr>
        <a:xfrm>
          <a:off x="895428" y="130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29400</xdr:rowOff>
    </xdr:from>
    <xdr:to>
      <xdr:col>24</xdr:col>
      <xdr:colOff>63500</xdr:colOff>
      <xdr:row>98</xdr:row>
      <xdr:rowOff>67387</xdr:rowOff>
    </xdr:to>
    <xdr:cxnSp macro="">
      <xdr:nvCxnSpPr>
        <xdr:cNvPr id="236" name="直線コネクタ 235"/>
        <xdr:cNvCxnSpPr/>
      </xdr:nvCxnSpPr>
      <xdr:spPr>
        <a:xfrm flipV="1">
          <a:off x="3797300" y="16831500"/>
          <a:ext cx="838200" cy="3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66946</xdr:rowOff>
    </xdr:from>
    <xdr:ext cx="534377" cy="259045"/>
    <xdr:sp macro="" textlink="">
      <xdr:nvSpPr>
        <xdr:cNvPr id="237" name="扶助費平均値テキスト"/>
        <xdr:cNvSpPr txBox="1"/>
      </xdr:nvSpPr>
      <xdr:spPr>
        <a:xfrm>
          <a:off x="4686300" y="1635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67387</xdr:rowOff>
    </xdr:from>
    <xdr:to>
      <xdr:col>19</xdr:col>
      <xdr:colOff>177800</xdr:colOff>
      <xdr:row>98</xdr:row>
      <xdr:rowOff>139421</xdr:rowOff>
    </xdr:to>
    <xdr:cxnSp macro="">
      <xdr:nvCxnSpPr>
        <xdr:cNvPr id="239" name="直線コネクタ 238"/>
        <xdr:cNvCxnSpPr/>
      </xdr:nvCxnSpPr>
      <xdr:spPr>
        <a:xfrm flipV="1">
          <a:off x="2908300" y="16869487"/>
          <a:ext cx="889000" cy="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41" name="テキスト ボックス 240"/>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139421</xdr:rowOff>
    </xdr:from>
    <xdr:to>
      <xdr:col>15</xdr:col>
      <xdr:colOff>50800</xdr:colOff>
      <xdr:row>99</xdr:row>
      <xdr:rowOff>44958</xdr:rowOff>
    </xdr:to>
    <xdr:cxnSp macro="">
      <xdr:nvCxnSpPr>
        <xdr:cNvPr id="242" name="直線コネクタ 241"/>
        <xdr:cNvCxnSpPr/>
      </xdr:nvCxnSpPr>
      <xdr:spPr>
        <a:xfrm flipV="1">
          <a:off x="2019300" y="16941521"/>
          <a:ext cx="889000" cy="7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103548</xdr:rowOff>
    </xdr:from>
    <xdr:ext cx="534377" cy="259045"/>
    <xdr:sp macro="" textlink="">
      <xdr:nvSpPr>
        <xdr:cNvPr id="244" name="テキスト ボックス 243"/>
        <xdr:cNvSpPr txBox="1"/>
      </xdr:nvSpPr>
      <xdr:spPr>
        <a:xfrm>
          <a:off x="2641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44958</xdr:rowOff>
    </xdr:from>
    <xdr:to>
      <xdr:col>10</xdr:col>
      <xdr:colOff>114300</xdr:colOff>
      <xdr:row>99</xdr:row>
      <xdr:rowOff>106324</xdr:rowOff>
    </xdr:to>
    <xdr:cxnSp macro="">
      <xdr:nvCxnSpPr>
        <xdr:cNvPr id="245" name="直線コネクタ 244"/>
        <xdr:cNvCxnSpPr/>
      </xdr:nvCxnSpPr>
      <xdr:spPr>
        <a:xfrm flipV="1">
          <a:off x="1130300" y="17018508"/>
          <a:ext cx="889000" cy="6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8678</xdr:rowOff>
    </xdr:from>
    <xdr:ext cx="534377" cy="259045"/>
    <xdr:sp macro="" textlink="">
      <xdr:nvSpPr>
        <xdr:cNvPr id="247" name="テキスト ボックス 246"/>
        <xdr:cNvSpPr txBox="1"/>
      </xdr:nvSpPr>
      <xdr:spPr>
        <a:xfrm>
          <a:off x="1752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86479</xdr:rowOff>
    </xdr:from>
    <xdr:ext cx="534377" cy="259045"/>
    <xdr:sp macro="" textlink="">
      <xdr:nvSpPr>
        <xdr:cNvPr id="249" name="テキスト ボックス 248"/>
        <xdr:cNvSpPr txBox="1"/>
      </xdr:nvSpPr>
      <xdr:spPr>
        <a:xfrm>
          <a:off x="863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150050</xdr:rowOff>
    </xdr:from>
    <xdr:to>
      <xdr:col>24</xdr:col>
      <xdr:colOff>114300</xdr:colOff>
      <xdr:row>98</xdr:row>
      <xdr:rowOff>80200</xdr:rowOff>
    </xdr:to>
    <xdr:sp macro="" textlink="">
      <xdr:nvSpPr>
        <xdr:cNvPr id="255" name="楕円 254"/>
        <xdr:cNvSpPr/>
      </xdr:nvSpPr>
      <xdr:spPr>
        <a:xfrm>
          <a:off x="4584700" y="167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128477</xdr:rowOff>
    </xdr:from>
    <xdr:ext cx="534377" cy="259045"/>
    <xdr:sp macro="" textlink="">
      <xdr:nvSpPr>
        <xdr:cNvPr id="256" name="扶助費該当値テキスト"/>
        <xdr:cNvSpPr txBox="1"/>
      </xdr:nvSpPr>
      <xdr:spPr>
        <a:xfrm>
          <a:off x="4686300" y="167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16587</xdr:rowOff>
    </xdr:from>
    <xdr:to>
      <xdr:col>20</xdr:col>
      <xdr:colOff>38100</xdr:colOff>
      <xdr:row>98</xdr:row>
      <xdr:rowOff>118187</xdr:rowOff>
    </xdr:to>
    <xdr:sp macro="" textlink="">
      <xdr:nvSpPr>
        <xdr:cNvPr id="257" name="楕円 256"/>
        <xdr:cNvSpPr/>
      </xdr:nvSpPr>
      <xdr:spPr>
        <a:xfrm>
          <a:off x="3746500" y="1681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109314</xdr:rowOff>
    </xdr:from>
    <xdr:ext cx="534377" cy="259045"/>
    <xdr:sp macro="" textlink="">
      <xdr:nvSpPr>
        <xdr:cNvPr id="258" name="テキスト ボックス 257"/>
        <xdr:cNvSpPr txBox="1"/>
      </xdr:nvSpPr>
      <xdr:spPr>
        <a:xfrm>
          <a:off x="3530111" y="1691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88621</xdr:rowOff>
    </xdr:from>
    <xdr:to>
      <xdr:col>15</xdr:col>
      <xdr:colOff>101600</xdr:colOff>
      <xdr:row>99</xdr:row>
      <xdr:rowOff>18771</xdr:rowOff>
    </xdr:to>
    <xdr:sp macro="" textlink="">
      <xdr:nvSpPr>
        <xdr:cNvPr id="259" name="楕円 258"/>
        <xdr:cNvSpPr/>
      </xdr:nvSpPr>
      <xdr:spPr>
        <a:xfrm>
          <a:off x="2857500" y="1689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9898</xdr:rowOff>
    </xdr:from>
    <xdr:ext cx="534377" cy="259045"/>
    <xdr:sp macro="" textlink="">
      <xdr:nvSpPr>
        <xdr:cNvPr id="260" name="テキスト ボックス 259"/>
        <xdr:cNvSpPr txBox="1"/>
      </xdr:nvSpPr>
      <xdr:spPr>
        <a:xfrm>
          <a:off x="2641111" y="1698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165608</xdr:rowOff>
    </xdr:from>
    <xdr:to>
      <xdr:col>10</xdr:col>
      <xdr:colOff>165100</xdr:colOff>
      <xdr:row>99</xdr:row>
      <xdr:rowOff>95758</xdr:rowOff>
    </xdr:to>
    <xdr:sp macro="" textlink="">
      <xdr:nvSpPr>
        <xdr:cNvPr id="261" name="楕円 260"/>
        <xdr:cNvSpPr/>
      </xdr:nvSpPr>
      <xdr:spPr>
        <a:xfrm>
          <a:off x="1968500" y="1696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86885</xdr:rowOff>
    </xdr:from>
    <xdr:ext cx="534377" cy="259045"/>
    <xdr:sp macro="" textlink="">
      <xdr:nvSpPr>
        <xdr:cNvPr id="262" name="テキスト ボックス 261"/>
        <xdr:cNvSpPr txBox="1"/>
      </xdr:nvSpPr>
      <xdr:spPr>
        <a:xfrm>
          <a:off x="1752111" y="1706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55524</xdr:rowOff>
    </xdr:from>
    <xdr:to>
      <xdr:col>6</xdr:col>
      <xdr:colOff>38100</xdr:colOff>
      <xdr:row>99</xdr:row>
      <xdr:rowOff>157124</xdr:rowOff>
    </xdr:to>
    <xdr:sp macro="" textlink="">
      <xdr:nvSpPr>
        <xdr:cNvPr id="263" name="楕円 262"/>
        <xdr:cNvSpPr/>
      </xdr:nvSpPr>
      <xdr:spPr>
        <a:xfrm>
          <a:off x="1079500" y="1702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148251</xdr:rowOff>
    </xdr:from>
    <xdr:ext cx="534377" cy="259045"/>
    <xdr:sp macro="" textlink="">
      <xdr:nvSpPr>
        <xdr:cNvPr id="264" name="テキスト ボックス 263"/>
        <xdr:cNvSpPr txBox="1"/>
      </xdr:nvSpPr>
      <xdr:spPr>
        <a:xfrm>
          <a:off x="863111" y="1712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51918</xdr:rowOff>
    </xdr:from>
    <xdr:to>
      <xdr:col>55</xdr:col>
      <xdr:colOff>0</xdr:colOff>
      <xdr:row>39</xdr:row>
      <xdr:rowOff>57012</xdr:rowOff>
    </xdr:to>
    <xdr:cxnSp macro="">
      <xdr:nvCxnSpPr>
        <xdr:cNvPr id="296" name="直線コネクタ 295"/>
        <xdr:cNvCxnSpPr/>
      </xdr:nvCxnSpPr>
      <xdr:spPr>
        <a:xfrm flipV="1">
          <a:off x="9639300" y="6738468"/>
          <a:ext cx="8382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57012</xdr:rowOff>
    </xdr:from>
    <xdr:to>
      <xdr:col>50</xdr:col>
      <xdr:colOff>114300</xdr:colOff>
      <xdr:row>39</xdr:row>
      <xdr:rowOff>62776</xdr:rowOff>
    </xdr:to>
    <xdr:cxnSp macro="">
      <xdr:nvCxnSpPr>
        <xdr:cNvPr id="299" name="直線コネクタ 298"/>
        <xdr:cNvCxnSpPr/>
      </xdr:nvCxnSpPr>
      <xdr:spPr>
        <a:xfrm flipV="1">
          <a:off x="8750300" y="6743562"/>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27805</xdr:rowOff>
    </xdr:from>
    <xdr:ext cx="534377" cy="259045"/>
    <xdr:sp macro="" textlink="">
      <xdr:nvSpPr>
        <xdr:cNvPr id="301" name="テキスト ボックス 300"/>
        <xdr:cNvSpPr txBox="1"/>
      </xdr:nvSpPr>
      <xdr:spPr>
        <a:xfrm>
          <a:off x="9372111" y="60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52718</xdr:rowOff>
    </xdr:from>
    <xdr:to>
      <xdr:col>45</xdr:col>
      <xdr:colOff>177800</xdr:colOff>
      <xdr:row>39</xdr:row>
      <xdr:rowOff>62776</xdr:rowOff>
    </xdr:to>
    <xdr:cxnSp macro="">
      <xdr:nvCxnSpPr>
        <xdr:cNvPr id="302" name="直線コネクタ 301"/>
        <xdr:cNvCxnSpPr/>
      </xdr:nvCxnSpPr>
      <xdr:spPr>
        <a:xfrm>
          <a:off x="7861300" y="6739268"/>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22155</xdr:rowOff>
    </xdr:from>
    <xdr:ext cx="534377" cy="259045"/>
    <xdr:sp macro="" textlink="">
      <xdr:nvSpPr>
        <xdr:cNvPr id="304" name="テキスト ボックス 303"/>
        <xdr:cNvSpPr txBox="1"/>
      </xdr:nvSpPr>
      <xdr:spPr>
        <a:xfrm>
          <a:off x="8483111" y="60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52718</xdr:rowOff>
    </xdr:from>
    <xdr:to>
      <xdr:col>41</xdr:col>
      <xdr:colOff>50800</xdr:colOff>
      <xdr:row>39</xdr:row>
      <xdr:rowOff>81946</xdr:rowOff>
    </xdr:to>
    <xdr:cxnSp macro="">
      <xdr:nvCxnSpPr>
        <xdr:cNvPr id="305" name="直線コネクタ 304"/>
        <xdr:cNvCxnSpPr/>
      </xdr:nvCxnSpPr>
      <xdr:spPr>
        <a:xfrm flipV="1">
          <a:off x="6972300" y="6739268"/>
          <a:ext cx="889000" cy="2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19853</xdr:rowOff>
    </xdr:from>
    <xdr:ext cx="534377" cy="259045"/>
    <xdr:sp macro="" textlink="">
      <xdr:nvSpPr>
        <xdr:cNvPr id="307" name="テキスト ボックス 306"/>
        <xdr:cNvSpPr txBox="1"/>
      </xdr:nvSpPr>
      <xdr:spPr>
        <a:xfrm>
          <a:off x="7594111" y="6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137402</xdr:rowOff>
    </xdr:from>
    <xdr:ext cx="534377" cy="259045"/>
    <xdr:sp macro="" textlink="">
      <xdr:nvSpPr>
        <xdr:cNvPr id="309" name="テキスト ボックス 308"/>
        <xdr:cNvSpPr txBox="1"/>
      </xdr:nvSpPr>
      <xdr:spPr>
        <a:xfrm>
          <a:off x="6705111" y="61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1118</xdr:rowOff>
    </xdr:from>
    <xdr:to>
      <xdr:col>55</xdr:col>
      <xdr:colOff>50800</xdr:colOff>
      <xdr:row>39</xdr:row>
      <xdr:rowOff>102718</xdr:rowOff>
    </xdr:to>
    <xdr:sp macro="" textlink="">
      <xdr:nvSpPr>
        <xdr:cNvPr id="315" name="楕円 314"/>
        <xdr:cNvSpPr/>
      </xdr:nvSpPr>
      <xdr:spPr>
        <a:xfrm>
          <a:off x="10426700" y="66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87495</xdr:rowOff>
    </xdr:from>
    <xdr:ext cx="534377" cy="259045"/>
    <xdr:sp macro="" textlink="">
      <xdr:nvSpPr>
        <xdr:cNvPr id="316" name="補助費等該当値テキスト"/>
        <xdr:cNvSpPr txBox="1"/>
      </xdr:nvSpPr>
      <xdr:spPr>
        <a:xfrm>
          <a:off x="10528300" y="660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6212</xdr:rowOff>
    </xdr:from>
    <xdr:to>
      <xdr:col>50</xdr:col>
      <xdr:colOff>165100</xdr:colOff>
      <xdr:row>39</xdr:row>
      <xdr:rowOff>107812</xdr:rowOff>
    </xdr:to>
    <xdr:sp macro="" textlink="">
      <xdr:nvSpPr>
        <xdr:cNvPr id="317" name="楕円 316"/>
        <xdr:cNvSpPr/>
      </xdr:nvSpPr>
      <xdr:spPr>
        <a:xfrm>
          <a:off x="9588500" y="66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98939</xdr:rowOff>
    </xdr:from>
    <xdr:ext cx="534377" cy="259045"/>
    <xdr:sp macro="" textlink="">
      <xdr:nvSpPr>
        <xdr:cNvPr id="318" name="テキスト ボックス 317"/>
        <xdr:cNvSpPr txBox="1"/>
      </xdr:nvSpPr>
      <xdr:spPr>
        <a:xfrm>
          <a:off x="9372111" y="678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11976</xdr:rowOff>
    </xdr:from>
    <xdr:to>
      <xdr:col>46</xdr:col>
      <xdr:colOff>38100</xdr:colOff>
      <xdr:row>39</xdr:row>
      <xdr:rowOff>113576</xdr:rowOff>
    </xdr:to>
    <xdr:sp macro="" textlink="">
      <xdr:nvSpPr>
        <xdr:cNvPr id="319" name="楕円 318"/>
        <xdr:cNvSpPr/>
      </xdr:nvSpPr>
      <xdr:spPr>
        <a:xfrm>
          <a:off x="8699500" y="669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104703</xdr:rowOff>
    </xdr:from>
    <xdr:ext cx="534377" cy="259045"/>
    <xdr:sp macro="" textlink="">
      <xdr:nvSpPr>
        <xdr:cNvPr id="320" name="テキスト ボックス 319"/>
        <xdr:cNvSpPr txBox="1"/>
      </xdr:nvSpPr>
      <xdr:spPr>
        <a:xfrm>
          <a:off x="8483111" y="679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1918</xdr:rowOff>
    </xdr:from>
    <xdr:to>
      <xdr:col>41</xdr:col>
      <xdr:colOff>101600</xdr:colOff>
      <xdr:row>39</xdr:row>
      <xdr:rowOff>103518</xdr:rowOff>
    </xdr:to>
    <xdr:sp macro="" textlink="">
      <xdr:nvSpPr>
        <xdr:cNvPr id="321" name="楕円 320"/>
        <xdr:cNvSpPr/>
      </xdr:nvSpPr>
      <xdr:spPr>
        <a:xfrm>
          <a:off x="7810500" y="66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94645</xdr:rowOff>
    </xdr:from>
    <xdr:ext cx="534377" cy="259045"/>
    <xdr:sp macro="" textlink="">
      <xdr:nvSpPr>
        <xdr:cNvPr id="322" name="テキスト ボックス 321"/>
        <xdr:cNvSpPr txBox="1"/>
      </xdr:nvSpPr>
      <xdr:spPr>
        <a:xfrm>
          <a:off x="7594111" y="67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31146</xdr:rowOff>
    </xdr:from>
    <xdr:to>
      <xdr:col>36</xdr:col>
      <xdr:colOff>165100</xdr:colOff>
      <xdr:row>39</xdr:row>
      <xdr:rowOff>132746</xdr:rowOff>
    </xdr:to>
    <xdr:sp macro="" textlink="">
      <xdr:nvSpPr>
        <xdr:cNvPr id="323" name="楕円 322"/>
        <xdr:cNvSpPr/>
      </xdr:nvSpPr>
      <xdr:spPr>
        <a:xfrm>
          <a:off x="6921500" y="671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123873</xdr:rowOff>
    </xdr:from>
    <xdr:ext cx="534377" cy="259045"/>
    <xdr:sp macro="" textlink="">
      <xdr:nvSpPr>
        <xdr:cNvPr id="324" name="テキスト ボックス 323"/>
        <xdr:cNvSpPr txBox="1"/>
      </xdr:nvSpPr>
      <xdr:spPr>
        <a:xfrm>
          <a:off x="6705111" y="681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72405</xdr:rowOff>
    </xdr:from>
    <xdr:to>
      <xdr:col>55</xdr:col>
      <xdr:colOff>0</xdr:colOff>
      <xdr:row>57</xdr:row>
      <xdr:rowOff>129587</xdr:rowOff>
    </xdr:to>
    <xdr:cxnSp macro="">
      <xdr:nvCxnSpPr>
        <xdr:cNvPr id="355" name="直線コネクタ 354"/>
        <xdr:cNvCxnSpPr/>
      </xdr:nvCxnSpPr>
      <xdr:spPr>
        <a:xfrm flipV="1">
          <a:off x="9639300" y="9845055"/>
          <a:ext cx="838200" cy="5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159511</xdr:rowOff>
    </xdr:from>
    <xdr:ext cx="534377" cy="259045"/>
    <xdr:sp macro="" textlink="">
      <xdr:nvSpPr>
        <xdr:cNvPr id="356" name="普通建設事業費平均値テキスト"/>
        <xdr:cNvSpPr txBox="1"/>
      </xdr:nvSpPr>
      <xdr:spPr>
        <a:xfrm>
          <a:off x="10528300" y="9246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129587</xdr:rowOff>
    </xdr:from>
    <xdr:to>
      <xdr:col>50</xdr:col>
      <xdr:colOff>114300</xdr:colOff>
      <xdr:row>58</xdr:row>
      <xdr:rowOff>2311</xdr:rowOff>
    </xdr:to>
    <xdr:cxnSp macro="">
      <xdr:nvCxnSpPr>
        <xdr:cNvPr id="358" name="直線コネクタ 357"/>
        <xdr:cNvCxnSpPr/>
      </xdr:nvCxnSpPr>
      <xdr:spPr>
        <a:xfrm flipV="1">
          <a:off x="8750300" y="9902237"/>
          <a:ext cx="889000" cy="4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119191</xdr:rowOff>
    </xdr:from>
    <xdr:ext cx="534377" cy="259045"/>
    <xdr:sp macro="" textlink="">
      <xdr:nvSpPr>
        <xdr:cNvPr id="360" name="テキスト ボックス 359"/>
        <xdr:cNvSpPr txBox="1"/>
      </xdr:nvSpPr>
      <xdr:spPr>
        <a:xfrm>
          <a:off x="9372111" y="92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53300</xdr:rowOff>
    </xdr:from>
    <xdr:to>
      <xdr:col>45</xdr:col>
      <xdr:colOff>177800</xdr:colOff>
      <xdr:row>58</xdr:row>
      <xdr:rowOff>2311</xdr:rowOff>
    </xdr:to>
    <xdr:cxnSp macro="">
      <xdr:nvCxnSpPr>
        <xdr:cNvPr id="361" name="直線コネクタ 360"/>
        <xdr:cNvCxnSpPr/>
      </xdr:nvCxnSpPr>
      <xdr:spPr>
        <a:xfrm>
          <a:off x="7861300" y="9825950"/>
          <a:ext cx="889000" cy="12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113433</xdr:rowOff>
    </xdr:from>
    <xdr:to>
      <xdr:col>41</xdr:col>
      <xdr:colOff>50800</xdr:colOff>
      <xdr:row>57</xdr:row>
      <xdr:rowOff>53300</xdr:rowOff>
    </xdr:to>
    <xdr:cxnSp macro="">
      <xdr:nvCxnSpPr>
        <xdr:cNvPr id="364" name="直線コネクタ 363"/>
        <xdr:cNvCxnSpPr/>
      </xdr:nvCxnSpPr>
      <xdr:spPr>
        <a:xfrm>
          <a:off x="6972300" y="9714633"/>
          <a:ext cx="889000" cy="11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130773</xdr:rowOff>
    </xdr:from>
    <xdr:ext cx="534377" cy="259045"/>
    <xdr:sp macro="" textlink="">
      <xdr:nvSpPr>
        <xdr:cNvPr id="366" name="テキスト ボックス 365"/>
        <xdr:cNvSpPr txBox="1"/>
      </xdr:nvSpPr>
      <xdr:spPr>
        <a:xfrm>
          <a:off x="7594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155799</xdr:rowOff>
    </xdr:from>
    <xdr:ext cx="534377" cy="259045"/>
    <xdr:sp macro="" textlink="">
      <xdr:nvSpPr>
        <xdr:cNvPr id="368" name="テキスト ボックス 367"/>
        <xdr:cNvSpPr txBox="1"/>
      </xdr:nvSpPr>
      <xdr:spPr>
        <a:xfrm>
          <a:off x="6705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21605</xdr:rowOff>
    </xdr:from>
    <xdr:to>
      <xdr:col>55</xdr:col>
      <xdr:colOff>50800</xdr:colOff>
      <xdr:row>57</xdr:row>
      <xdr:rowOff>123205</xdr:rowOff>
    </xdr:to>
    <xdr:sp macro="" textlink="">
      <xdr:nvSpPr>
        <xdr:cNvPr id="374" name="楕円 373"/>
        <xdr:cNvSpPr/>
      </xdr:nvSpPr>
      <xdr:spPr>
        <a:xfrm>
          <a:off x="10426700" y="979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xdr:rowOff>
    </xdr:from>
    <xdr:ext cx="534377" cy="259045"/>
    <xdr:sp macro="" textlink="">
      <xdr:nvSpPr>
        <xdr:cNvPr id="375" name="普通建設事業費該当値テキスト"/>
        <xdr:cNvSpPr txBox="1"/>
      </xdr:nvSpPr>
      <xdr:spPr>
        <a:xfrm>
          <a:off x="10528300" y="977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78787</xdr:rowOff>
    </xdr:from>
    <xdr:to>
      <xdr:col>50</xdr:col>
      <xdr:colOff>165100</xdr:colOff>
      <xdr:row>58</xdr:row>
      <xdr:rowOff>8937</xdr:rowOff>
    </xdr:to>
    <xdr:sp macro="" textlink="">
      <xdr:nvSpPr>
        <xdr:cNvPr id="376" name="楕円 375"/>
        <xdr:cNvSpPr/>
      </xdr:nvSpPr>
      <xdr:spPr>
        <a:xfrm>
          <a:off x="9588500" y="985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xdr:rowOff>
    </xdr:from>
    <xdr:ext cx="534377" cy="259045"/>
    <xdr:sp macro="" textlink="">
      <xdr:nvSpPr>
        <xdr:cNvPr id="377" name="テキスト ボックス 376"/>
        <xdr:cNvSpPr txBox="1"/>
      </xdr:nvSpPr>
      <xdr:spPr>
        <a:xfrm>
          <a:off x="9372111" y="994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122961</xdr:rowOff>
    </xdr:from>
    <xdr:to>
      <xdr:col>46</xdr:col>
      <xdr:colOff>38100</xdr:colOff>
      <xdr:row>58</xdr:row>
      <xdr:rowOff>53111</xdr:rowOff>
    </xdr:to>
    <xdr:sp macro="" textlink="">
      <xdr:nvSpPr>
        <xdr:cNvPr id="378" name="楕円 377"/>
        <xdr:cNvSpPr/>
      </xdr:nvSpPr>
      <xdr:spPr>
        <a:xfrm>
          <a:off x="8699500" y="989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44238</xdr:rowOff>
    </xdr:from>
    <xdr:ext cx="534377" cy="259045"/>
    <xdr:sp macro="" textlink="">
      <xdr:nvSpPr>
        <xdr:cNvPr id="379" name="テキスト ボックス 378"/>
        <xdr:cNvSpPr txBox="1"/>
      </xdr:nvSpPr>
      <xdr:spPr>
        <a:xfrm>
          <a:off x="8483111" y="9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2500</xdr:rowOff>
    </xdr:from>
    <xdr:to>
      <xdr:col>41</xdr:col>
      <xdr:colOff>101600</xdr:colOff>
      <xdr:row>57</xdr:row>
      <xdr:rowOff>104100</xdr:rowOff>
    </xdr:to>
    <xdr:sp macro="" textlink="">
      <xdr:nvSpPr>
        <xdr:cNvPr id="380" name="楕円 379"/>
        <xdr:cNvSpPr/>
      </xdr:nvSpPr>
      <xdr:spPr>
        <a:xfrm>
          <a:off x="7810500" y="977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95227</xdr:rowOff>
    </xdr:from>
    <xdr:ext cx="534377" cy="259045"/>
    <xdr:sp macro="" textlink="">
      <xdr:nvSpPr>
        <xdr:cNvPr id="381" name="テキスト ボックス 380"/>
        <xdr:cNvSpPr txBox="1"/>
      </xdr:nvSpPr>
      <xdr:spPr>
        <a:xfrm>
          <a:off x="7594111" y="986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62633</xdr:rowOff>
    </xdr:from>
    <xdr:to>
      <xdr:col>36</xdr:col>
      <xdr:colOff>165100</xdr:colOff>
      <xdr:row>56</xdr:row>
      <xdr:rowOff>164233</xdr:rowOff>
    </xdr:to>
    <xdr:sp macro="" textlink="">
      <xdr:nvSpPr>
        <xdr:cNvPr id="382" name="楕円 381"/>
        <xdr:cNvSpPr/>
      </xdr:nvSpPr>
      <xdr:spPr>
        <a:xfrm>
          <a:off x="6921500" y="96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155360</xdr:rowOff>
    </xdr:from>
    <xdr:ext cx="534377" cy="259045"/>
    <xdr:sp macro="" textlink="">
      <xdr:nvSpPr>
        <xdr:cNvPr id="383" name="テキスト ボックス 382"/>
        <xdr:cNvSpPr txBox="1"/>
      </xdr:nvSpPr>
      <xdr:spPr>
        <a:xfrm>
          <a:off x="6705111" y="97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22940</xdr:rowOff>
    </xdr:from>
    <xdr:to>
      <xdr:col>55</xdr:col>
      <xdr:colOff>0</xdr:colOff>
      <xdr:row>78</xdr:row>
      <xdr:rowOff>49947</xdr:rowOff>
    </xdr:to>
    <xdr:cxnSp macro="">
      <xdr:nvCxnSpPr>
        <xdr:cNvPr id="414" name="直線コネクタ 413"/>
        <xdr:cNvCxnSpPr/>
      </xdr:nvCxnSpPr>
      <xdr:spPr>
        <a:xfrm>
          <a:off x="9639300" y="13396040"/>
          <a:ext cx="838200" cy="2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2579</xdr:rowOff>
    </xdr:from>
    <xdr:ext cx="534377" cy="259045"/>
    <xdr:sp macro="" textlink="">
      <xdr:nvSpPr>
        <xdr:cNvPr id="415" name="普通建設事業費 （ うち新規整備　）平均値テキスト"/>
        <xdr:cNvSpPr txBox="1"/>
      </xdr:nvSpPr>
      <xdr:spPr>
        <a:xfrm>
          <a:off x="10528300" y="133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22940</xdr:rowOff>
    </xdr:from>
    <xdr:to>
      <xdr:col>50</xdr:col>
      <xdr:colOff>114300</xdr:colOff>
      <xdr:row>78</xdr:row>
      <xdr:rowOff>62607</xdr:rowOff>
    </xdr:to>
    <xdr:cxnSp macro="">
      <xdr:nvCxnSpPr>
        <xdr:cNvPr id="417" name="直線コネクタ 416"/>
        <xdr:cNvCxnSpPr/>
      </xdr:nvCxnSpPr>
      <xdr:spPr>
        <a:xfrm flipV="1">
          <a:off x="8750300" y="13396040"/>
          <a:ext cx="889000" cy="3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9" name="テキスト ボックス 418"/>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4642</xdr:rowOff>
    </xdr:from>
    <xdr:to>
      <xdr:col>45</xdr:col>
      <xdr:colOff>177800</xdr:colOff>
      <xdr:row>78</xdr:row>
      <xdr:rowOff>62607</xdr:rowOff>
    </xdr:to>
    <xdr:cxnSp macro="">
      <xdr:nvCxnSpPr>
        <xdr:cNvPr id="420" name="直線コネクタ 419"/>
        <xdr:cNvCxnSpPr/>
      </xdr:nvCxnSpPr>
      <xdr:spPr>
        <a:xfrm>
          <a:off x="7861300" y="13377742"/>
          <a:ext cx="889000" cy="5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32529</xdr:rowOff>
    </xdr:from>
    <xdr:ext cx="534377" cy="259045"/>
    <xdr:sp macro="" textlink="">
      <xdr:nvSpPr>
        <xdr:cNvPr id="424" name="テキスト ボックス 423"/>
        <xdr:cNvSpPr txBox="1"/>
      </xdr:nvSpPr>
      <xdr:spPr>
        <a:xfrm>
          <a:off x="7594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170597</xdr:rowOff>
    </xdr:from>
    <xdr:to>
      <xdr:col>55</xdr:col>
      <xdr:colOff>50800</xdr:colOff>
      <xdr:row>78</xdr:row>
      <xdr:rowOff>100747</xdr:rowOff>
    </xdr:to>
    <xdr:sp macro="" textlink="">
      <xdr:nvSpPr>
        <xdr:cNvPr id="430" name="楕円 429"/>
        <xdr:cNvSpPr/>
      </xdr:nvSpPr>
      <xdr:spPr>
        <a:xfrm>
          <a:off x="10426700" y="1337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22024</xdr:rowOff>
    </xdr:from>
    <xdr:ext cx="534377" cy="259045"/>
    <xdr:sp macro="" textlink="">
      <xdr:nvSpPr>
        <xdr:cNvPr id="431" name="普通建設事業費 （ うち新規整備　）該当値テキスト"/>
        <xdr:cNvSpPr txBox="1"/>
      </xdr:nvSpPr>
      <xdr:spPr>
        <a:xfrm>
          <a:off x="10528300" y="1322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143590</xdr:rowOff>
    </xdr:from>
    <xdr:to>
      <xdr:col>50</xdr:col>
      <xdr:colOff>165100</xdr:colOff>
      <xdr:row>78</xdr:row>
      <xdr:rowOff>73740</xdr:rowOff>
    </xdr:to>
    <xdr:sp macro="" textlink="">
      <xdr:nvSpPr>
        <xdr:cNvPr id="432" name="楕円 431"/>
        <xdr:cNvSpPr/>
      </xdr:nvSpPr>
      <xdr:spPr>
        <a:xfrm>
          <a:off x="9588500" y="1334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90267</xdr:rowOff>
    </xdr:from>
    <xdr:ext cx="534377" cy="259045"/>
    <xdr:sp macro="" textlink="">
      <xdr:nvSpPr>
        <xdr:cNvPr id="433" name="テキスト ボックス 432"/>
        <xdr:cNvSpPr txBox="1"/>
      </xdr:nvSpPr>
      <xdr:spPr>
        <a:xfrm>
          <a:off x="9372111" y="1312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11807</xdr:rowOff>
    </xdr:from>
    <xdr:to>
      <xdr:col>46</xdr:col>
      <xdr:colOff>38100</xdr:colOff>
      <xdr:row>78</xdr:row>
      <xdr:rowOff>113407</xdr:rowOff>
    </xdr:to>
    <xdr:sp macro="" textlink="">
      <xdr:nvSpPr>
        <xdr:cNvPr id="434" name="楕円 433"/>
        <xdr:cNvSpPr/>
      </xdr:nvSpPr>
      <xdr:spPr>
        <a:xfrm>
          <a:off x="8699500" y="1338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104534</xdr:rowOff>
    </xdr:from>
    <xdr:ext cx="534377" cy="259045"/>
    <xdr:sp macro="" textlink="">
      <xdr:nvSpPr>
        <xdr:cNvPr id="435" name="テキスト ボックス 434"/>
        <xdr:cNvSpPr txBox="1"/>
      </xdr:nvSpPr>
      <xdr:spPr>
        <a:xfrm>
          <a:off x="8483111" y="1347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125292</xdr:rowOff>
    </xdr:from>
    <xdr:to>
      <xdr:col>41</xdr:col>
      <xdr:colOff>101600</xdr:colOff>
      <xdr:row>78</xdr:row>
      <xdr:rowOff>55442</xdr:rowOff>
    </xdr:to>
    <xdr:sp macro="" textlink="">
      <xdr:nvSpPr>
        <xdr:cNvPr id="436" name="楕円 435"/>
        <xdr:cNvSpPr/>
      </xdr:nvSpPr>
      <xdr:spPr>
        <a:xfrm>
          <a:off x="7810500" y="133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46569</xdr:rowOff>
    </xdr:from>
    <xdr:ext cx="534377" cy="259045"/>
    <xdr:sp macro="" textlink="">
      <xdr:nvSpPr>
        <xdr:cNvPr id="437" name="テキスト ボックス 436"/>
        <xdr:cNvSpPr txBox="1"/>
      </xdr:nvSpPr>
      <xdr:spPr>
        <a:xfrm>
          <a:off x="7594111" y="1341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99377</xdr:rowOff>
    </xdr:from>
    <xdr:to>
      <xdr:col>55</xdr:col>
      <xdr:colOff>0</xdr:colOff>
      <xdr:row>99</xdr:row>
      <xdr:rowOff>13627</xdr:rowOff>
    </xdr:to>
    <xdr:cxnSp macro="">
      <xdr:nvCxnSpPr>
        <xdr:cNvPr id="466" name="直線コネクタ 465"/>
        <xdr:cNvCxnSpPr/>
      </xdr:nvCxnSpPr>
      <xdr:spPr>
        <a:xfrm flipV="1">
          <a:off x="9639300" y="16901477"/>
          <a:ext cx="838200" cy="8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7" name="普通建設事業費 （ うち更新整備　）平均値テキスト"/>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169114</xdr:rowOff>
    </xdr:from>
    <xdr:to>
      <xdr:col>50</xdr:col>
      <xdr:colOff>114300</xdr:colOff>
      <xdr:row>99</xdr:row>
      <xdr:rowOff>13627</xdr:rowOff>
    </xdr:to>
    <xdr:cxnSp macro="">
      <xdr:nvCxnSpPr>
        <xdr:cNvPr id="469" name="直線コネクタ 468"/>
        <xdr:cNvCxnSpPr/>
      </xdr:nvCxnSpPr>
      <xdr:spPr>
        <a:xfrm>
          <a:off x="8750300" y="16971214"/>
          <a:ext cx="889000" cy="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115875</xdr:rowOff>
    </xdr:from>
    <xdr:to>
      <xdr:col>45</xdr:col>
      <xdr:colOff>177800</xdr:colOff>
      <xdr:row>98</xdr:row>
      <xdr:rowOff>169114</xdr:rowOff>
    </xdr:to>
    <xdr:cxnSp macro="">
      <xdr:nvCxnSpPr>
        <xdr:cNvPr id="472" name="直線コネクタ 471"/>
        <xdr:cNvCxnSpPr/>
      </xdr:nvCxnSpPr>
      <xdr:spPr>
        <a:xfrm>
          <a:off x="7861300" y="16917975"/>
          <a:ext cx="889000" cy="5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109287</xdr:rowOff>
    </xdr:from>
    <xdr:ext cx="534377" cy="259045"/>
    <xdr:sp macro="" textlink="">
      <xdr:nvSpPr>
        <xdr:cNvPr id="474" name="テキスト ボックス 473"/>
        <xdr:cNvSpPr txBox="1"/>
      </xdr:nvSpPr>
      <xdr:spPr>
        <a:xfrm>
          <a:off x="8483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127219</xdr:rowOff>
    </xdr:from>
    <xdr:ext cx="534377" cy="259045"/>
    <xdr:sp macro="" textlink="">
      <xdr:nvSpPr>
        <xdr:cNvPr id="476" name="テキスト ボックス 475"/>
        <xdr:cNvSpPr txBox="1"/>
      </xdr:nvSpPr>
      <xdr:spPr>
        <a:xfrm>
          <a:off x="7594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48577</xdr:rowOff>
    </xdr:from>
    <xdr:to>
      <xdr:col>55</xdr:col>
      <xdr:colOff>50800</xdr:colOff>
      <xdr:row>98</xdr:row>
      <xdr:rowOff>150177</xdr:rowOff>
    </xdr:to>
    <xdr:sp macro="" textlink="">
      <xdr:nvSpPr>
        <xdr:cNvPr id="482" name="楕円 481"/>
        <xdr:cNvSpPr/>
      </xdr:nvSpPr>
      <xdr:spPr>
        <a:xfrm>
          <a:off x="10426700" y="1685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134954</xdr:rowOff>
    </xdr:from>
    <xdr:ext cx="469744" cy="259045"/>
    <xdr:sp macro="" textlink="">
      <xdr:nvSpPr>
        <xdr:cNvPr id="483" name="普通建設事業費 （ うち更新整備　）該当値テキスト"/>
        <xdr:cNvSpPr txBox="1"/>
      </xdr:nvSpPr>
      <xdr:spPr>
        <a:xfrm>
          <a:off x="10528300" y="1676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134277</xdr:rowOff>
    </xdr:from>
    <xdr:to>
      <xdr:col>50</xdr:col>
      <xdr:colOff>165100</xdr:colOff>
      <xdr:row>99</xdr:row>
      <xdr:rowOff>64427</xdr:rowOff>
    </xdr:to>
    <xdr:sp macro="" textlink="">
      <xdr:nvSpPr>
        <xdr:cNvPr id="484" name="楕円 483"/>
        <xdr:cNvSpPr/>
      </xdr:nvSpPr>
      <xdr:spPr>
        <a:xfrm>
          <a:off x="9588500" y="1693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55554</xdr:rowOff>
    </xdr:from>
    <xdr:ext cx="469744" cy="259045"/>
    <xdr:sp macro="" textlink="">
      <xdr:nvSpPr>
        <xdr:cNvPr id="485" name="テキスト ボックス 484"/>
        <xdr:cNvSpPr txBox="1"/>
      </xdr:nvSpPr>
      <xdr:spPr>
        <a:xfrm>
          <a:off x="9404428" y="170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118314</xdr:rowOff>
    </xdr:from>
    <xdr:to>
      <xdr:col>46</xdr:col>
      <xdr:colOff>38100</xdr:colOff>
      <xdr:row>99</xdr:row>
      <xdr:rowOff>48464</xdr:rowOff>
    </xdr:to>
    <xdr:sp macro="" textlink="">
      <xdr:nvSpPr>
        <xdr:cNvPr id="486" name="楕円 485"/>
        <xdr:cNvSpPr/>
      </xdr:nvSpPr>
      <xdr:spPr>
        <a:xfrm>
          <a:off x="8699500" y="1692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39591</xdr:rowOff>
    </xdr:from>
    <xdr:ext cx="469744" cy="259045"/>
    <xdr:sp macro="" textlink="">
      <xdr:nvSpPr>
        <xdr:cNvPr id="487" name="テキスト ボックス 486"/>
        <xdr:cNvSpPr txBox="1"/>
      </xdr:nvSpPr>
      <xdr:spPr>
        <a:xfrm>
          <a:off x="8515428" y="1701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65075</xdr:rowOff>
    </xdr:from>
    <xdr:to>
      <xdr:col>41</xdr:col>
      <xdr:colOff>101600</xdr:colOff>
      <xdr:row>98</xdr:row>
      <xdr:rowOff>166675</xdr:rowOff>
    </xdr:to>
    <xdr:sp macro="" textlink="">
      <xdr:nvSpPr>
        <xdr:cNvPr id="488" name="楕円 487"/>
        <xdr:cNvSpPr/>
      </xdr:nvSpPr>
      <xdr:spPr>
        <a:xfrm>
          <a:off x="7810500" y="168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157802</xdr:rowOff>
    </xdr:from>
    <xdr:ext cx="469744" cy="259045"/>
    <xdr:sp macro="" textlink="">
      <xdr:nvSpPr>
        <xdr:cNvPr id="489" name="テキスト ボックス 488"/>
        <xdr:cNvSpPr txBox="1"/>
      </xdr:nvSpPr>
      <xdr:spPr>
        <a:xfrm>
          <a:off x="7626428" y="1695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95238</xdr:rowOff>
    </xdr:from>
    <xdr:to>
      <xdr:col>85</xdr:col>
      <xdr:colOff>127000</xdr:colOff>
      <xdr:row>39</xdr:row>
      <xdr:rowOff>98878</xdr:rowOff>
    </xdr:to>
    <xdr:cxnSp macro="">
      <xdr:nvCxnSpPr>
        <xdr:cNvPr id="520" name="直線コネクタ 519"/>
        <xdr:cNvCxnSpPr/>
      </xdr:nvCxnSpPr>
      <xdr:spPr>
        <a:xfrm>
          <a:off x="15481300" y="6781788"/>
          <a:ext cx="838200" cy="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95238</xdr:rowOff>
    </xdr:from>
    <xdr:to>
      <xdr:col>81</xdr:col>
      <xdr:colOff>50800</xdr:colOff>
      <xdr:row>39</xdr:row>
      <xdr:rowOff>98454</xdr:rowOff>
    </xdr:to>
    <xdr:cxnSp macro="">
      <xdr:nvCxnSpPr>
        <xdr:cNvPr id="523" name="直線コネクタ 522"/>
        <xdr:cNvCxnSpPr/>
      </xdr:nvCxnSpPr>
      <xdr:spPr>
        <a:xfrm flipV="1">
          <a:off x="14592300" y="6781788"/>
          <a:ext cx="889000" cy="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98454</xdr:rowOff>
    </xdr:from>
    <xdr:to>
      <xdr:col>76</xdr:col>
      <xdr:colOff>114300</xdr:colOff>
      <xdr:row>39</xdr:row>
      <xdr:rowOff>98878</xdr:rowOff>
    </xdr:to>
    <xdr:cxnSp macro="">
      <xdr:nvCxnSpPr>
        <xdr:cNvPr id="526" name="直線コネクタ 525"/>
        <xdr:cNvCxnSpPr/>
      </xdr:nvCxnSpPr>
      <xdr:spPr>
        <a:xfrm flipV="1">
          <a:off x="13703300" y="6785004"/>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73553</xdr:rowOff>
    </xdr:from>
    <xdr:to>
      <xdr:col>71</xdr:col>
      <xdr:colOff>177800</xdr:colOff>
      <xdr:row>39</xdr:row>
      <xdr:rowOff>98878</xdr:rowOff>
    </xdr:to>
    <xdr:cxnSp macro="">
      <xdr:nvCxnSpPr>
        <xdr:cNvPr id="529" name="直線コネクタ 528"/>
        <xdr:cNvCxnSpPr/>
      </xdr:nvCxnSpPr>
      <xdr:spPr>
        <a:xfrm>
          <a:off x="12814300" y="6760103"/>
          <a:ext cx="889000" cy="2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137719</xdr:rowOff>
    </xdr:from>
    <xdr:ext cx="249299" cy="259045"/>
    <xdr:sp macro="" textlink="">
      <xdr:nvSpPr>
        <xdr:cNvPr id="540" name="災害復旧事業費該当値テキスト"/>
        <xdr:cNvSpPr txBox="1"/>
      </xdr:nvSpPr>
      <xdr:spPr>
        <a:xfrm>
          <a:off x="16370300" y="66528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44438</xdr:rowOff>
    </xdr:from>
    <xdr:to>
      <xdr:col>81</xdr:col>
      <xdr:colOff>101600</xdr:colOff>
      <xdr:row>39</xdr:row>
      <xdr:rowOff>146038</xdr:rowOff>
    </xdr:to>
    <xdr:sp macro="" textlink="">
      <xdr:nvSpPr>
        <xdr:cNvPr id="541" name="楕円 540"/>
        <xdr:cNvSpPr/>
      </xdr:nvSpPr>
      <xdr:spPr>
        <a:xfrm>
          <a:off x="15430500" y="67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137165</xdr:rowOff>
    </xdr:from>
    <xdr:ext cx="378565" cy="259045"/>
    <xdr:sp macro="" textlink="">
      <xdr:nvSpPr>
        <xdr:cNvPr id="542" name="テキスト ボックス 541"/>
        <xdr:cNvSpPr txBox="1"/>
      </xdr:nvSpPr>
      <xdr:spPr>
        <a:xfrm>
          <a:off x="15292017" y="6823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47654</xdr:rowOff>
    </xdr:from>
    <xdr:to>
      <xdr:col>76</xdr:col>
      <xdr:colOff>165100</xdr:colOff>
      <xdr:row>39</xdr:row>
      <xdr:rowOff>149254</xdr:rowOff>
    </xdr:to>
    <xdr:sp macro="" textlink="">
      <xdr:nvSpPr>
        <xdr:cNvPr id="543" name="楕円 542"/>
        <xdr:cNvSpPr/>
      </xdr:nvSpPr>
      <xdr:spPr>
        <a:xfrm>
          <a:off x="14541500" y="673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140381</xdr:rowOff>
    </xdr:from>
    <xdr:ext cx="313932" cy="259045"/>
    <xdr:sp macro="" textlink="">
      <xdr:nvSpPr>
        <xdr:cNvPr id="544" name="テキスト ボックス 543"/>
        <xdr:cNvSpPr txBox="1"/>
      </xdr:nvSpPr>
      <xdr:spPr>
        <a:xfrm>
          <a:off x="14435333" y="682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22753</xdr:rowOff>
    </xdr:from>
    <xdr:to>
      <xdr:col>67</xdr:col>
      <xdr:colOff>101600</xdr:colOff>
      <xdr:row>39</xdr:row>
      <xdr:rowOff>124353</xdr:rowOff>
    </xdr:to>
    <xdr:sp macro="" textlink="">
      <xdr:nvSpPr>
        <xdr:cNvPr id="547" name="楕円 546"/>
        <xdr:cNvSpPr/>
      </xdr:nvSpPr>
      <xdr:spPr>
        <a:xfrm>
          <a:off x="12763500" y="670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115480</xdr:rowOff>
    </xdr:from>
    <xdr:ext cx="469744" cy="259045"/>
    <xdr:sp macro="" textlink="">
      <xdr:nvSpPr>
        <xdr:cNvPr id="548" name="テキスト ボックス 547"/>
        <xdr:cNvSpPr txBox="1"/>
      </xdr:nvSpPr>
      <xdr:spPr>
        <a:xfrm>
          <a:off x="12579428" y="680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126631</xdr:rowOff>
    </xdr:from>
    <xdr:to>
      <xdr:col>85</xdr:col>
      <xdr:colOff>127000</xdr:colOff>
      <xdr:row>76</xdr:row>
      <xdr:rowOff>141542</xdr:rowOff>
    </xdr:to>
    <xdr:cxnSp macro="">
      <xdr:nvCxnSpPr>
        <xdr:cNvPr id="626" name="直線コネクタ 625"/>
        <xdr:cNvCxnSpPr/>
      </xdr:nvCxnSpPr>
      <xdr:spPr>
        <a:xfrm flipV="1">
          <a:off x="15481300" y="13156831"/>
          <a:ext cx="838200" cy="1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7" name="公債費平均値テキスト"/>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141542</xdr:rowOff>
    </xdr:from>
    <xdr:to>
      <xdr:col>81</xdr:col>
      <xdr:colOff>50800</xdr:colOff>
      <xdr:row>76</xdr:row>
      <xdr:rowOff>155321</xdr:rowOff>
    </xdr:to>
    <xdr:cxnSp macro="">
      <xdr:nvCxnSpPr>
        <xdr:cNvPr id="629" name="直線コネクタ 628"/>
        <xdr:cNvCxnSpPr/>
      </xdr:nvCxnSpPr>
      <xdr:spPr>
        <a:xfrm flipV="1">
          <a:off x="14592300" y="13171742"/>
          <a:ext cx="889000" cy="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31" name="テキスト ボックス 630"/>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105321</xdr:rowOff>
    </xdr:from>
    <xdr:to>
      <xdr:col>76</xdr:col>
      <xdr:colOff>114300</xdr:colOff>
      <xdr:row>76</xdr:row>
      <xdr:rowOff>155321</xdr:rowOff>
    </xdr:to>
    <xdr:cxnSp macro="">
      <xdr:nvCxnSpPr>
        <xdr:cNvPr id="632" name="直線コネクタ 631"/>
        <xdr:cNvCxnSpPr/>
      </xdr:nvCxnSpPr>
      <xdr:spPr>
        <a:xfrm>
          <a:off x="13703300" y="13135521"/>
          <a:ext cx="889000" cy="5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132504</xdr:rowOff>
    </xdr:from>
    <xdr:ext cx="534377" cy="259045"/>
    <xdr:sp macro="" textlink="">
      <xdr:nvSpPr>
        <xdr:cNvPr id="634" name="テキスト ボックス 633"/>
        <xdr:cNvSpPr txBox="1"/>
      </xdr:nvSpPr>
      <xdr:spPr>
        <a:xfrm>
          <a:off x="14325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92863</xdr:rowOff>
    </xdr:from>
    <xdr:to>
      <xdr:col>71</xdr:col>
      <xdr:colOff>177800</xdr:colOff>
      <xdr:row>76</xdr:row>
      <xdr:rowOff>105321</xdr:rowOff>
    </xdr:to>
    <xdr:cxnSp macro="">
      <xdr:nvCxnSpPr>
        <xdr:cNvPr id="635" name="直線コネクタ 634"/>
        <xdr:cNvCxnSpPr/>
      </xdr:nvCxnSpPr>
      <xdr:spPr>
        <a:xfrm>
          <a:off x="12814300" y="13123063"/>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37" name="テキスト ボックス 63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39" name="テキスト ボックス 63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75831</xdr:rowOff>
    </xdr:from>
    <xdr:to>
      <xdr:col>85</xdr:col>
      <xdr:colOff>177800</xdr:colOff>
      <xdr:row>77</xdr:row>
      <xdr:rowOff>5981</xdr:rowOff>
    </xdr:to>
    <xdr:sp macro="" textlink="">
      <xdr:nvSpPr>
        <xdr:cNvPr id="645" name="楕円 644"/>
        <xdr:cNvSpPr/>
      </xdr:nvSpPr>
      <xdr:spPr>
        <a:xfrm>
          <a:off x="16268700" y="1310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54258</xdr:rowOff>
    </xdr:from>
    <xdr:ext cx="534377" cy="259045"/>
    <xdr:sp macro="" textlink="">
      <xdr:nvSpPr>
        <xdr:cNvPr id="646" name="公債費該当値テキスト"/>
        <xdr:cNvSpPr txBox="1"/>
      </xdr:nvSpPr>
      <xdr:spPr>
        <a:xfrm>
          <a:off x="16370300"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90742</xdr:rowOff>
    </xdr:from>
    <xdr:to>
      <xdr:col>81</xdr:col>
      <xdr:colOff>101600</xdr:colOff>
      <xdr:row>77</xdr:row>
      <xdr:rowOff>20892</xdr:rowOff>
    </xdr:to>
    <xdr:sp macro="" textlink="">
      <xdr:nvSpPr>
        <xdr:cNvPr id="647" name="楕円 646"/>
        <xdr:cNvSpPr/>
      </xdr:nvSpPr>
      <xdr:spPr>
        <a:xfrm>
          <a:off x="15430500" y="131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12019</xdr:rowOff>
    </xdr:from>
    <xdr:ext cx="534377" cy="259045"/>
    <xdr:sp macro="" textlink="">
      <xdr:nvSpPr>
        <xdr:cNvPr id="648" name="テキスト ボックス 647"/>
        <xdr:cNvSpPr txBox="1"/>
      </xdr:nvSpPr>
      <xdr:spPr>
        <a:xfrm>
          <a:off x="15214111" y="132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104521</xdr:rowOff>
    </xdr:from>
    <xdr:to>
      <xdr:col>76</xdr:col>
      <xdr:colOff>165100</xdr:colOff>
      <xdr:row>77</xdr:row>
      <xdr:rowOff>34671</xdr:rowOff>
    </xdr:to>
    <xdr:sp macro="" textlink="">
      <xdr:nvSpPr>
        <xdr:cNvPr id="649" name="楕円 648"/>
        <xdr:cNvSpPr/>
      </xdr:nvSpPr>
      <xdr:spPr>
        <a:xfrm>
          <a:off x="14541500" y="1313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25798</xdr:rowOff>
    </xdr:from>
    <xdr:ext cx="534377" cy="259045"/>
    <xdr:sp macro="" textlink="">
      <xdr:nvSpPr>
        <xdr:cNvPr id="650" name="テキスト ボックス 649"/>
        <xdr:cNvSpPr txBox="1"/>
      </xdr:nvSpPr>
      <xdr:spPr>
        <a:xfrm>
          <a:off x="14325111" y="132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54521</xdr:rowOff>
    </xdr:from>
    <xdr:to>
      <xdr:col>72</xdr:col>
      <xdr:colOff>38100</xdr:colOff>
      <xdr:row>76</xdr:row>
      <xdr:rowOff>156121</xdr:rowOff>
    </xdr:to>
    <xdr:sp macro="" textlink="">
      <xdr:nvSpPr>
        <xdr:cNvPr id="651" name="楕円 650"/>
        <xdr:cNvSpPr/>
      </xdr:nvSpPr>
      <xdr:spPr>
        <a:xfrm>
          <a:off x="13652500" y="130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147248</xdr:rowOff>
    </xdr:from>
    <xdr:ext cx="534377" cy="259045"/>
    <xdr:sp macro="" textlink="">
      <xdr:nvSpPr>
        <xdr:cNvPr id="652" name="テキスト ボックス 651"/>
        <xdr:cNvSpPr txBox="1"/>
      </xdr:nvSpPr>
      <xdr:spPr>
        <a:xfrm>
          <a:off x="13436111" y="1317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42063</xdr:rowOff>
    </xdr:from>
    <xdr:to>
      <xdr:col>67</xdr:col>
      <xdr:colOff>101600</xdr:colOff>
      <xdr:row>76</xdr:row>
      <xdr:rowOff>143663</xdr:rowOff>
    </xdr:to>
    <xdr:sp macro="" textlink="">
      <xdr:nvSpPr>
        <xdr:cNvPr id="653" name="楕円 652"/>
        <xdr:cNvSpPr/>
      </xdr:nvSpPr>
      <xdr:spPr>
        <a:xfrm>
          <a:off x="12763500" y="130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134790</xdr:rowOff>
    </xdr:from>
    <xdr:ext cx="534377" cy="259045"/>
    <xdr:sp macro="" textlink="">
      <xdr:nvSpPr>
        <xdr:cNvPr id="654" name="テキスト ボックス 653"/>
        <xdr:cNvSpPr txBox="1"/>
      </xdr:nvSpPr>
      <xdr:spPr>
        <a:xfrm>
          <a:off x="12547111" y="1316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152594</xdr:rowOff>
    </xdr:from>
    <xdr:to>
      <xdr:col>85</xdr:col>
      <xdr:colOff>127000</xdr:colOff>
      <xdr:row>98</xdr:row>
      <xdr:rowOff>136156</xdr:rowOff>
    </xdr:to>
    <xdr:cxnSp macro="">
      <xdr:nvCxnSpPr>
        <xdr:cNvPr id="681" name="直線コネクタ 680"/>
        <xdr:cNvCxnSpPr/>
      </xdr:nvCxnSpPr>
      <xdr:spPr>
        <a:xfrm>
          <a:off x="15481300" y="16783244"/>
          <a:ext cx="838200" cy="15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79362</xdr:rowOff>
    </xdr:from>
    <xdr:ext cx="534377" cy="259045"/>
    <xdr:sp macro="" textlink="">
      <xdr:nvSpPr>
        <xdr:cNvPr id="682" name="積立金平均値テキスト"/>
        <xdr:cNvSpPr txBox="1"/>
      </xdr:nvSpPr>
      <xdr:spPr>
        <a:xfrm>
          <a:off x="16370300" y="16367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142695</xdr:rowOff>
    </xdr:from>
    <xdr:to>
      <xdr:col>81</xdr:col>
      <xdr:colOff>50800</xdr:colOff>
      <xdr:row>97</xdr:row>
      <xdr:rowOff>152594</xdr:rowOff>
    </xdr:to>
    <xdr:cxnSp macro="">
      <xdr:nvCxnSpPr>
        <xdr:cNvPr id="684" name="直線コネクタ 683"/>
        <xdr:cNvCxnSpPr/>
      </xdr:nvCxnSpPr>
      <xdr:spPr>
        <a:xfrm>
          <a:off x="14592300" y="16773345"/>
          <a:ext cx="8890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142695</xdr:rowOff>
    </xdr:from>
    <xdr:to>
      <xdr:col>76</xdr:col>
      <xdr:colOff>114300</xdr:colOff>
      <xdr:row>98</xdr:row>
      <xdr:rowOff>46546</xdr:rowOff>
    </xdr:to>
    <xdr:cxnSp macro="">
      <xdr:nvCxnSpPr>
        <xdr:cNvPr id="687" name="直線コネクタ 686"/>
        <xdr:cNvCxnSpPr/>
      </xdr:nvCxnSpPr>
      <xdr:spPr>
        <a:xfrm flipV="1">
          <a:off x="13703300" y="16773345"/>
          <a:ext cx="889000" cy="7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23502</xdr:rowOff>
    </xdr:from>
    <xdr:to>
      <xdr:col>71</xdr:col>
      <xdr:colOff>177800</xdr:colOff>
      <xdr:row>98</xdr:row>
      <xdr:rowOff>46546</xdr:rowOff>
    </xdr:to>
    <xdr:cxnSp macro="">
      <xdr:nvCxnSpPr>
        <xdr:cNvPr id="690" name="直線コネクタ 689"/>
        <xdr:cNvCxnSpPr/>
      </xdr:nvCxnSpPr>
      <xdr:spPr>
        <a:xfrm>
          <a:off x="12814300" y="16825602"/>
          <a:ext cx="889000" cy="2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85356</xdr:rowOff>
    </xdr:from>
    <xdr:to>
      <xdr:col>85</xdr:col>
      <xdr:colOff>177800</xdr:colOff>
      <xdr:row>99</xdr:row>
      <xdr:rowOff>15506</xdr:rowOff>
    </xdr:to>
    <xdr:sp macro="" textlink="">
      <xdr:nvSpPr>
        <xdr:cNvPr id="700" name="楕円 699"/>
        <xdr:cNvSpPr/>
      </xdr:nvSpPr>
      <xdr:spPr>
        <a:xfrm>
          <a:off x="16268700" y="1688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283</xdr:rowOff>
    </xdr:from>
    <xdr:ext cx="378565" cy="259045"/>
    <xdr:sp macro="" textlink="">
      <xdr:nvSpPr>
        <xdr:cNvPr id="701" name="積立金該当値テキスト"/>
        <xdr:cNvSpPr txBox="1"/>
      </xdr:nvSpPr>
      <xdr:spPr>
        <a:xfrm>
          <a:off x="16370300" y="16802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101794</xdr:rowOff>
    </xdr:from>
    <xdr:to>
      <xdr:col>81</xdr:col>
      <xdr:colOff>101600</xdr:colOff>
      <xdr:row>98</xdr:row>
      <xdr:rowOff>31944</xdr:rowOff>
    </xdr:to>
    <xdr:sp macro="" textlink="">
      <xdr:nvSpPr>
        <xdr:cNvPr id="702" name="楕円 701"/>
        <xdr:cNvSpPr/>
      </xdr:nvSpPr>
      <xdr:spPr>
        <a:xfrm>
          <a:off x="15430500" y="1673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23071</xdr:rowOff>
    </xdr:from>
    <xdr:ext cx="469744" cy="259045"/>
    <xdr:sp macro="" textlink="">
      <xdr:nvSpPr>
        <xdr:cNvPr id="703" name="テキスト ボックス 702"/>
        <xdr:cNvSpPr txBox="1"/>
      </xdr:nvSpPr>
      <xdr:spPr>
        <a:xfrm>
          <a:off x="15246428" y="1682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91895</xdr:rowOff>
    </xdr:from>
    <xdr:to>
      <xdr:col>76</xdr:col>
      <xdr:colOff>165100</xdr:colOff>
      <xdr:row>98</xdr:row>
      <xdr:rowOff>22045</xdr:rowOff>
    </xdr:to>
    <xdr:sp macro="" textlink="">
      <xdr:nvSpPr>
        <xdr:cNvPr id="704" name="楕円 703"/>
        <xdr:cNvSpPr/>
      </xdr:nvSpPr>
      <xdr:spPr>
        <a:xfrm>
          <a:off x="14541500" y="1672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13172</xdr:rowOff>
    </xdr:from>
    <xdr:ext cx="469744" cy="259045"/>
    <xdr:sp macro="" textlink="">
      <xdr:nvSpPr>
        <xdr:cNvPr id="705" name="テキスト ボックス 704"/>
        <xdr:cNvSpPr txBox="1"/>
      </xdr:nvSpPr>
      <xdr:spPr>
        <a:xfrm>
          <a:off x="14357428" y="1681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167196</xdr:rowOff>
    </xdr:from>
    <xdr:to>
      <xdr:col>72</xdr:col>
      <xdr:colOff>38100</xdr:colOff>
      <xdr:row>98</xdr:row>
      <xdr:rowOff>97346</xdr:rowOff>
    </xdr:to>
    <xdr:sp macro="" textlink="">
      <xdr:nvSpPr>
        <xdr:cNvPr id="706" name="楕円 705"/>
        <xdr:cNvSpPr/>
      </xdr:nvSpPr>
      <xdr:spPr>
        <a:xfrm>
          <a:off x="13652500" y="1679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88473</xdr:rowOff>
    </xdr:from>
    <xdr:ext cx="469744" cy="259045"/>
    <xdr:sp macro="" textlink="">
      <xdr:nvSpPr>
        <xdr:cNvPr id="707" name="テキスト ボックス 706"/>
        <xdr:cNvSpPr txBox="1"/>
      </xdr:nvSpPr>
      <xdr:spPr>
        <a:xfrm>
          <a:off x="13468428" y="1689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144152</xdr:rowOff>
    </xdr:from>
    <xdr:to>
      <xdr:col>67</xdr:col>
      <xdr:colOff>101600</xdr:colOff>
      <xdr:row>98</xdr:row>
      <xdr:rowOff>74302</xdr:rowOff>
    </xdr:to>
    <xdr:sp macro="" textlink="">
      <xdr:nvSpPr>
        <xdr:cNvPr id="708" name="楕円 707"/>
        <xdr:cNvSpPr/>
      </xdr:nvSpPr>
      <xdr:spPr>
        <a:xfrm>
          <a:off x="12763500" y="167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65429</xdr:rowOff>
    </xdr:from>
    <xdr:ext cx="469744" cy="259045"/>
    <xdr:sp macro="" textlink="">
      <xdr:nvSpPr>
        <xdr:cNvPr id="709" name="テキスト ボックス 708"/>
        <xdr:cNvSpPr txBox="1"/>
      </xdr:nvSpPr>
      <xdr:spPr>
        <a:xfrm>
          <a:off x="12579428" y="1686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35179</xdr:rowOff>
    </xdr:from>
    <xdr:to>
      <xdr:col>116</xdr:col>
      <xdr:colOff>63500</xdr:colOff>
      <xdr:row>39</xdr:row>
      <xdr:rowOff>39751</xdr:rowOff>
    </xdr:to>
    <xdr:cxnSp macro="">
      <xdr:nvCxnSpPr>
        <xdr:cNvPr id="738" name="直線コネクタ 737"/>
        <xdr:cNvCxnSpPr/>
      </xdr:nvCxnSpPr>
      <xdr:spPr>
        <a:xfrm>
          <a:off x="21323300" y="672172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24892</xdr:rowOff>
    </xdr:from>
    <xdr:to>
      <xdr:col>111</xdr:col>
      <xdr:colOff>177800</xdr:colOff>
      <xdr:row>39</xdr:row>
      <xdr:rowOff>35179</xdr:rowOff>
    </xdr:to>
    <xdr:cxnSp macro="">
      <xdr:nvCxnSpPr>
        <xdr:cNvPr id="741" name="直線コネクタ 740"/>
        <xdr:cNvCxnSpPr/>
      </xdr:nvCxnSpPr>
      <xdr:spPr>
        <a:xfrm>
          <a:off x="20434300" y="6539992"/>
          <a:ext cx="889000" cy="18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24892</xdr:rowOff>
    </xdr:from>
    <xdr:to>
      <xdr:col>107</xdr:col>
      <xdr:colOff>50800</xdr:colOff>
      <xdr:row>39</xdr:row>
      <xdr:rowOff>30988</xdr:rowOff>
    </xdr:to>
    <xdr:cxnSp macro="">
      <xdr:nvCxnSpPr>
        <xdr:cNvPr id="744" name="直線コネクタ 743"/>
        <xdr:cNvCxnSpPr/>
      </xdr:nvCxnSpPr>
      <xdr:spPr>
        <a:xfrm flipV="1">
          <a:off x="19545300" y="6539992"/>
          <a:ext cx="889000" cy="17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30988</xdr:rowOff>
    </xdr:from>
    <xdr:to>
      <xdr:col>102</xdr:col>
      <xdr:colOff>114300</xdr:colOff>
      <xdr:row>39</xdr:row>
      <xdr:rowOff>32512</xdr:rowOff>
    </xdr:to>
    <xdr:cxnSp macro="">
      <xdr:nvCxnSpPr>
        <xdr:cNvPr id="747" name="直線コネクタ 746"/>
        <xdr:cNvCxnSpPr/>
      </xdr:nvCxnSpPr>
      <xdr:spPr>
        <a:xfrm flipV="1">
          <a:off x="18656300" y="671753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160401</xdr:rowOff>
    </xdr:from>
    <xdr:to>
      <xdr:col>116</xdr:col>
      <xdr:colOff>114300</xdr:colOff>
      <xdr:row>39</xdr:row>
      <xdr:rowOff>90551</xdr:rowOff>
    </xdr:to>
    <xdr:sp macro="" textlink="">
      <xdr:nvSpPr>
        <xdr:cNvPr id="757" name="楕円 756"/>
        <xdr:cNvSpPr/>
      </xdr:nvSpPr>
      <xdr:spPr>
        <a:xfrm>
          <a:off x="22110700" y="66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75328</xdr:rowOff>
    </xdr:from>
    <xdr:ext cx="313932" cy="259045"/>
    <xdr:sp macro="" textlink="">
      <xdr:nvSpPr>
        <xdr:cNvPr id="758" name="投資及び出資金該当値テキスト"/>
        <xdr:cNvSpPr txBox="1"/>
      </xdr:nvSpPr>
      <xdr:spPr>
        <a:xfrm>
          <a:off x="22212300" y="65904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155829</xdr:rowOff>
    </xdr:from>
    <xdr:to>
      <xdr:col>112</xdr:col>
      <xdr:colOff>38100</xdr:colOff>
      <xdr:row>39</xdr:row>
      <xdr:rowOff>85979</xdr:rowOff>
    </xdr:to>
    <xdr:sp macro="" textlink="">
      <xdr:nvSpPr>
        <xdr:cNvPr id="759" name="楕円 758"/>
        <xdr:cNvSpPr/>
      </xdr:nvSpPr>
      <xdr:spPr>
        <a:xfrm>
          <a:off x="21272500" y="66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77106</xdr:rowOff>
    </xdr:from>
    <xdr:ext cx="313932" cy="259045"/>
    <xdr:sp macro="" textlink="">
      <xdr:nvSpPr>
        <xdr:cNvPr id="760" name="テキスト ボックス 759"/>
        <xdr:cNvSpPr txBox="1"/>
      </xdr:nvSpPr>
      <xdr:spPr>
        <a:xfrm>
          <a:off x="21166333" y="67636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145542</xdr:rowOff>
    </xdr:from>
    <xdr:to>
      <xdr:col>107</xdr:col>
      <xdr:colOff>101600</xdr:colOff>
      <xdr:row>38</xdr:row>
      <xdr:rowOff>75692</xdr:rowOff>
    </xdr:to>
    <xdr:sp macro="" textlink="">
      <xdr:nvSpPr>
        <xdr:cNvPr id="761" name="楕円 760"/>
        <xdr:cNvSpPr/>
      </xdr:nvSpPr>
      <xdr:spPr>
        <a:xfrm>
          <a:off x="20383500" y="64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66819</xdr:rowOff>
    </xdr:from>
    <xdr:ext cx="469744" cy="259045"/>
    <xdr:sp macro="" textlink="">
      <xdr:nvSpPr>
        <xdr:cNvPr id="762" name="テキスト ボックス 761"/>
        <xdr:cNvSpPr txBox="1"/>
      </xdr:nvSpPr>
      <xdr:spPr>
        <a:xfrm>
          <a:off x="20199428" y="65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151638</xdr:rowOff>
    </xdr:from>
    <xdr:to>
      <xdr:col>102</xdr:col>
      <xdr:colOff>165100</xdr:colOff>
      <xdr:row>39</xdr:row>
      <xdr:rowOff>81788</xdr:rowOff>
    </xdr:to>
    <xdr:sp macro="" textlink="">
      <xdr:nvSpPr>
        <xdr:cNvPr id="763" name="楕円 762"/>
        <xdr:cNvSpPr/>
      </xdr:nvSpPr>
      <xdr:spPr>
        <a:xfrm>
          <a:off x="19494500" y="66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72915</xdr:rowOff>
    </xdr:from>
    <xdr:ext cx="378565" cy="259045"/>
    <xdr:sp macro="" textlink="">
      <xdr:nvSpPr>
        <xdr:cNvPr id="764" name="テキスト ボックス 763"/>
        <xdr:cNvSpPr txBox="1"/>
      </xdr:nvSpPr>
      <xdr:spPr>
        <a:xfrm>
          <a:off x="19356017" y="6759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153162</xdr:rowOff>
    </xdr:from>
    <xdr:to>
      <xdr:col>98</xdr:col>
      <xdr:colOff>38100</xdr:colOff>
      <xdr:row>39</xdr:row>
      <xdr:rowOff>83312</xdr:rowOff>
    </xdr:to>
    <xdr:sp macro="" textlink="">
      <xdr:nvSpPr>
        <xdr:cNvPr id="765" name="楕円 764"/>
        <xdr:cNvSpPr/>
      </xdr:nvSpPr>
      <xdr:spPr>
        <a:xfrm>
          <a:off x="18605500" y="666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74439</xdr:rowOff>
    </xdr:from>
    <xdr:ext cx="313932" cy="259045"/>
    <xdr:sp macro="" textlink="">
      <xdr:nvSpPr>
        <xdr:cNvPr id="766" name="テキスト ボックス 765"/>
        <xdr:cNvSpPr txBox="1"/>
      </xdr:nvSpPr>
      <xdr:spPr>
        <a:xfrm>
          <a:off x="18499333" y="6760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36640</xdr:rowOff>
    </xdr:from>
    <xdr:to>
      <xdr:col>116</xdr:col>
      <xdr:colOff>63500</xdr:colOff>
      <xdr:row>59</xdr:row>
      <xdr:rowOff>37020</xdr:rowOff>
    </xdr:to>
    <xdr:cxnSp macro="">
      <xdr:nvCxnSpPr>
        <xdr:cNvPr id="795" name="直線コネクタ 794"/>
        <xdr:cNvCxnSpPr/>
      </xdr:nvCxnSpPr>
      <xdr:spPr>
        <a:xfrm>
          <a:off x="21323300" y="10152190"/>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36564</xdr:rowOff>
    </xdr:from>
    <xdr:to>
      <xdr:col>111</xdr:col>
      <xdr:colOff>177800</xdr:colOff>
      <xdr:row>59</xdr:row>
      <xdr:rowOff>36640</xdr:rowOff>
    </xdr:to>
    <xdr:cxnSp macro="">
      <xdr:nvCxnSpPr>
        <xdr:cNvPr id="798" name="直線コネクタ 797"/>
        <xdr:cNvCxnSpPr/>
      </xdr:nvCxnSpPr>
      <xdr:spPr>
        <a:xfrm>
          <a:off x="20434300" y="1015211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34582</xdr:rowOff>
    </xdr:from>
    <xdr:to>
      <xdr:col>107</xdr:col>
      <xdr:colOff>50800</xdr:colOff>
      <xdr:row>59</xdr:row>
      <xdr:rowOff>36564</xdr:rowOff>
    </xdr:to>
    <xdr:cxnSp macro="">
      <xdr:nvCxnSpPr>
        <xdr:cNvPr id="801" name="直線コネクタ 800"/>
        <xdr:cNvCxnSpPr/>
      </xdr:nvCxnSpPr>
      <xdr:spPr>
        <a:xfrm>
          <a:off x="19545300" y="10150132"/>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3" name="テキスト ボックス 802"/>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34316</xdr:rowOff>
    </xdr:from>
    <xdr:to>
      <xdr:col>102</xdr:col>
      <xdr:colOff>114300</xdr:colOff>
      <xdr:row>59</xdr:row>
      <xdr:rowOff>34582</xdr:rowOff>
    </xdr:to>
    <xdr:cxnSp macro="">
      <xdr:nvCxnSpPr>
        <xdr:cNvPr id="804" name="直線コネクタ 803"/>
        <xdr:cNvCxnSpPr/>
      </xdr:nvCxnSpPr>
      <xdr:spPr>
        <a:xfrm>
          <a:off x="18656300" y="10149866"/>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6" name="テキスト ボックス 805"/>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8" name="テキスト ボックス 807"/>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157670</xdr:rowOff>
    </xdr:from>
    <xdr:to>
      <xdr:col>116</xdr:col>
      <xdr:colOff>114300</xdr:colOff>
      <xdr:row>59</xdr:row>
      <xdr:rowOff>87820</xdr:rowOff>
    </xdr:to>
    <xdr:sp macro="" textlink="">
      <xdr:nvSpPr>
        <xdr:cNvPr id="814" name="楕円 813"/>
        <xdr:cNvSpPr/>
      </xdr:nvSpPr>
      <xdr:spPr>
        <a:xfrm>
          <a:off x="22110700" y="101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72597</xdr:rowOff>
    </xdr:from>
    <xdr:ext cx="378565" cy="259045"/>
    <xdr:sp macro="" textlink="">
      <xdr:nvSpPr>
        <xdr:cNvPr id="815" name="貸付金該当値テキスト"/>
        <xdr:cNvSpPr txBox="1"/>
      </xdr:nvSpPr>
      <xdr:spPr>
        <a:xfrm>
          <a:off x="22212300" y="1001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157290</xdr:rowOff>
    </xdr:from>
    <xdr:to>
      <xdr:col>112</xdr:col>
      <xdr:colOff>38100</xdr:colOff>
      <xdr:row>59</xdr:row>
      <xdr:rowOff>87440</xdr:rowOff>
    </xdr:to>
    <xdr:sp macro="" textlink="">
      <xdr:nvSpPr>
        <xdr:cNvPr id="816" name="楕円 815"/>
        <xdr:cNvSpPr/>
      </xdr:nvSpPr>
      <xdr:spPr>
        <a:xfrm>
          <a:off x="21272500" y="101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78567</xdr:rowOff>
    </xdr:from>
    <xdr:ext cx="378565" cy="259045"/>
    <xdr:sp macro="" textlink="">
      <xdr:nvSpPr>
        <xdr:cNvPr id="817" name="テキスト ボックス 816"/>
        <xdr:cNvSpPr txBox="1"/>
      </xdr:nvSpPr>
      <xdr:spPr>
        <a:xfrm>
          <a:off x="21134017" y="10194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157214</xdr:rowOff>
    </xdr:from>
    <xdr:to>
      <xdr:col>107</xdr:col>
      <xdr:colOff>101600</xdr:colOff>
      <xdr:row>59</xdr:row>
      <xdr:rowOff>87364</xdr:rowOff>
    </xdr:to>
    <xdr:sp macro="" textlink="">
      <xdr:nvSpPr>
        <xdr:cNvPr id="818" name="楕円 817"/>
        <xdr:cNvSpPr/>
      </xdr:nvSpPr>
      <xdr:spPr>
        <a:xfrm>
          <a:off x="20383500" y="101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78491</xdr:rowOff>
    </xdr:from>
    <xdr:ext cx="378565" cy="259045"/>
    <xdr:sp macro="" textlink="">
      <xdr:nvSpPr>
        <xdr:cNvPr id="819" name="テキスト ボックス 818"/>
        <xdr:cNvSpPr txBox="1"/>
      </xdr:nvSpPr>
      <xdr:spPr>
        <a:xfrm>
          <a:off x="20245017" y="10194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155232</xdr:rowOff>
    </xdr:from>
    <xdr:to>
      <xdr:col>102</xdr:col>
      <xdr:colOff>165100</xdr:colOff>
      <xdr:row>59</xdr:row>
      <xdr:rowOff>85382</xdr:rowOff>
    </xdr:to>
    <xdr:sp macro="" textlink="">
      <xdr:nvSpPr>
        <xdr:cNvPr id="820" name="楕円 819"/>
        <xdr:cNvSpPr/>
      </xdr:nvSpPr>
      <xdr:spPr>
        <a:xfrm>
          <a:off x="19494500" y="100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76509</xdr:rowOff>
    </xdr:from>
    <xdr:ext cx="378565" cy="259045"/>
    <xdr:sp macro="" textlink="">
      <xdr:nvSpPr>
        <xdr:cNvPr id="821" name="テキスト ボックス 820"/>
        <xdr:cNvSpPr txBox="1"/>
      </xdr:nvSpPr>
      <xdr:spPr>
        <a:xfrm>
          <a:off x="19356017" y="10192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154966</xdr:rowOff>
    </xdr:from>
    <xdr:to>
      <xdr:col>98</xdr:col>
      <xdr:colOff>38100</xdr:colOff>
      <xdr:row>59</xdr:row>
      <xdr:rowOff>85116</xdr:rowOff>
    </xdr:to>
    <xdr:sp macro="" textlink="">
      <xdr:nvSpPr>
        <xdr:cNvPr id="822" name="楕円 821"/>
        <xdr:cNvSpPr/>
      </xdr:nvSpPr>
      <xdr:spPr>
        <a:xfrm>
          <a:off x="18605500" y="1009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76243</xdr:rowOff>
    </xdr:from>
    <xdr:ext cx="378565" cy="259045"/>
    <xdr:sp macro="" textlink="">
      <xdr:nvSpPr>
        <xdr:cNvPr id="823" name="テキスト ボックス 822"/>
        <xdr:cNvSpPr txBox="1"/>
      </xdr:nvSpPr>
      <xdr:spPr>
        <a:xfrm>
          <a:off x="18467017" y="10191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37554</xdr:rowOff>
    </xdr:from>
    <xdr:to>
      <xdr:col>116</xdr:col>
      <xdr:colOff>63500</xdr:colOff>
      <xdr:row>76</xdr:row>
      <xdr:rowOff>72834</xdr:rowOff>
    </xdr:to>
    <xdr:cxnSp macro="">
      <xdr:nvCxnSpPr>
        <xdr:cNvPr id="853" name="直線コネクタ 852"/>
        <xdr:cNvCxnSpPr/>
      </xdr:nvCxnSpPr>
      <xdr:spPr>
        <a:xfrm flipV="1">
          <a:off x="21323300" y="13067754"/>
          <a:ext cx="8382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4"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122822</xdr:rowOff>
    </xdr:from>
    <xdr:to>
      <xdr:col>111</xdr:col>
      <xdr:colOff>177800</xdr:colOff>
      <xdr:row>76</xdr:row>
      <xdr:rowOff>72834</xdr:rowOff>
    </xdr:to>
    <xdr:cxnSp macro="">
      <xdr:nvCxnSpPr>
        <xdr:cNvPr id="856" name="直線コネクタ 855"/>
        <xdr:cNvCxnSpPr/>
      </xdr:nvCxnSpPr>
      <xdr:spPr>
        <a:xfrm>
          <a:off x="20434300" y="12981572"/>
          <a:ext cx="889000" cy="12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58" name="テキスト ボックス 857"/>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122822</xdr:rowOff>
    </xdr:from>
    <xdr:to>
      <xdr:col>107</xdr:col>
      <xdr:colOff>50800</xdr:colOff>
      <xdr:row>75</xdr:row>
      <xdr:rowOff>156387</xdr:rowOff>
    </xdr:to>
    <xdr:cxnSp macro="">
      <xdr:nvCxnSpPr>
        <xdr:cNvPr id="859" name="直線コネクタ 858"/>
        <xdr:cNvCxnSpPr/>
      </xdr:nvCxnSpPr>
      <xdr:spPr>
        <a:xfrm flipV="1">
          <a:off x="19545300" y="12981572"/>
          <a:ext cx="889000" cy="3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61" name="テキスト ボックス 860"/>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156387</xdr:rowOff>
    </xdr:from>
    <xdr:to>
      <xdr:col>102</xdr:col>
      <xdr:colOff>114300</xdr:colOff>
      <xdr:row>76</xdr:row>
      <xdr:rowOff>55060</xdr:rowOff>
    </xdr:to>
    <xdr:cxnSp macro="">
      <xdr:nvCxnSpPr>
        <xdr:cNvPr id="862" name="直線コネクタ 861"/>
        <xdr:cNvCxnSpPr/>
      </xdr:nvCxnSpPr>
      <xdr:spPr>
        <a:xfrm flipV="1">
          <a:off x="18656300" y="13015137"/>
          <a:ext cx="889000" cy="7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158204</xdr:rowOff>
    </xdr:from>
    <xdr:to>
      <xdr:col>116</xdr:col>
      <xdr:colOff>114300</xdr:colOff>
      <xdr:row>76</xdr:row>
      <xdr:rowOff>88354</xdr:rowOff>
    </xdr:to>
    <xdr:sp macro="" textlink="">
      <xdr:nvSpPr>
        <xdr:cNvPr id="872" name="楕円 871"/>
        <xdr:cNvSpPr/>
      </xdr:nvSpPr>
      <xdr:spPr>
        <a:xfrm>
          <a:off x="22110700" y="130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136631</xdr:rowOff>
    </xdr:from>
    <xdr:ext cx="534377" cy="259045"/>
    <xdr:sp macro="" textlink="">
      <xdr:nvSpPr>
        <xdr:cNvPr id="873" name="繰出金該当値テキスト"/>
        <xdr:cNvSpPr txBox="1"/>
      </xdr:nvSpPr>
      <xdr:spPr>
        <a:xfrm>
          <a:off x="22212300" y="1299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22034</xdr:rowOff>
    </xdr:from>
    <xdr:to>
      <xdr:col>112</xdr:col>
      <xdr:colOff>38100</xdr:colOff>
      <xdr:row>76</xdr:row>
      <xdr:rowOff>123634</xdr:rowOff>
    </xdr:to>
    <xdr:sp macro="" textlink="">
      <xdr:nvSpPr>
        <xdr:cNvPr id="874" name="楕円 873"/>
        <xdr:cNvSpPr/>
      </xdr:nvSpPr>
      <xdr:spPr>
        <a:xfrm>
          <a:off x="21272500" y="130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114761</xdr:rowOff>
    </xdr:from>
    <xdr:ext cx="534377" cy="259045"/>
    <xdr:sp macro="" textlink="">
      <xdr:nvSpPr>
        <xdr:cNvPr id="875" name="テキスト ボックス 874"/>
        <xdr:cNvSpPr txBox="1"/>
      </xdr:nvSpPr>
      <xdr:spPr>
        <a:xfrm>
          <a:off x="21056111" y="1314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72022</xdr:rowOff>
    </xdr:from>
    <xdr:to>
      <xdr:col>107</xdr:col>
      <xdr:colOff>101600</xdr:colOff>
      <xdr:row>76</xdr:row>
      <xdr:rowOff>2172</xdr:rowOff>
    </xdr:to>
    <xdr:sp macro="" textlink="">
      <xdr:nvSpPr>
        <xdr:cNvPr id="876" name="楕円 875"/>
        <xdr:cNvSpPr/>
      </xdr:nvSpPr>
      <xdr:spPr>
        <a:xfrm>
          <a:off x="20383500" y="129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18699</xdr:rowOff>
    </xdr:from>
    <xdr:ext cx="534377" cy="259045"/>
    <xdr:sp macro="" textlink="">
      <xdr:nvSpPr>
        <xdr:cNvPr id="877" name="テキスト ボックス 876"/>
        <xdr:cNvSpPr txBox="1"/>
      </xdr:nvSpPr>
      <xdr:spPr>
        <a:xfrm>
          <a:off x="20167111" y="127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105588</xdr:rowOff>
    </xdr:from>
    <xdr:to>
      <xdr:col>102</xdr:col>
      <xdr:colOff>165100</xdr:colOff>
      <xdr:row>76</xdr:row>
      <xdr:rowOff>35737</xdr:rowOff>
    </xdr:to>
    <xdr:sp macro="" textlink="">
      <xdr:nvSpPr>
        <xdr:cNvPr id="878" name="楕円 877"/>
        <xdr:cNvSpPr/>
      </xdr:nvSpPr>
      <xdr:spPr>
        <a:xfrm>
          <a:off x="19494500" y="129643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52265</xdr:rowOff>
    </xdr:from>
    <xdr:ext cx="534377" cy="259045"/>
    <xdr:sp macro="" textlink="">
      <xdr:nvSpPr>
        <xdr:cNvPr id="879" name="テキスト ボックス 878"/>
        <xdr:cNvSpPr txBox="1"/>
      </xdr:nvSpPr>
      <xdr:spPr>
        <a:xfrm>
          <a:off x="19278111" y="127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4260</xdr:rowOff>
    </xdr:from>
    <xdr:to>
      <xdr:col>98</xdr:col>
      <xdr:colOff>38100</xdr:colOff>
      <xdr:row>76</xdr:row>
      <xdr:rowOff>105860</xdr:rowOff>
    </xdr:to>
    <xdr:sp macro="" textlink="">
      <xdr:nvSpPr>
        <xdr:cNvPr id="880" name="楕円 879"/>
        <xdr:cNvSpPr/>
      </xdr:nvSpPr>
      <xdr:spPr>
        <a:xfrm>
          <a:off x="18605500" y="130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122388</xdr:rowOff>
    </xdr:from>
    <xdr:ext cx="534377" cy="259045"/>
    <xdr:sp macro="" textlink="">
      <xdr:nvSpPr>
        <xdr:cNvPr id="881" name="テキスト ボックス 880"/>
        <xdr:cNvSpPr txBox="1"/>
      </xdr:nvSpPr>
      <xdr:spPr>
        <a:xfrm>
          <a:off x="18389111" y="1280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歳出決算総額は、公立幼稚園建設事業等の普通建設事業費や扶助費の増により前年度比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％の増となった。加えて、住民基本台帳人口の減（▲</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％）により、住民一人当たりのコストとしては、前年度より </a:t>
          </a:r>
          <a:r>
            <a:rPr kumimoji="1" lang="en-US" altLang="ja-JP" sz="1300">
              <a:latin typeface="ＭＳ Ｐゴシック" panose="020B0600070205080204" pitchFamily="50" charset="-128"/>
              <a:ea typeface="ＭＳ Ｐゴシック" panose="020B0600070205080204" pitchFamily="50" charset="-128"/>
            </a:rPr>
            <a:t>2,376</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337,799</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扶助費については、類似団体平均からは</a:t>
          </a:r>
          <a:r>
            <a:rPr kumimoji="1" lang="en-US" altLang="ja-JP" sz="1300">
              <a:latin typeface="ＭＳ Ｐゴシック" panose="020B0600070205080204" pitchFamily="50" charset="-128"/>
              <a:ea typeface="ＭＳ Ｐゴシック" panose="020B0600070205080204" pitchFamily="50" charset="-128"/>
            </a:rPr>
            <a:t>21,845</a:t>
          </a:r>
          <a:r>
            <a:rPr kumimoji="1" lang="ja-JP" altLang="en-US" sz="1300">
              <a:latin typeface="ＭＳ Ｐゴシック" panose="020B0600070205080204" pitchFamily="50" charset="-128"/>
              <a:ea typeface="ＭＳ Ｐゴシック" panose="020B0600070205080204" pitchFamily="50" charset="-128"/>
            </a:rPr>
            <a:t>円下回っているものの、前年度より</a:t>
          </a:r>
          <a:r>
            <a:rPr kumimoji="1" lang="en-US" altLang="ja-JP" sz="1300">
              <a:latin typeface="ＭＳ Ｐゴシック" panose="020B0600070205080204" pitchFamily="50" charset="-128"/>
              <a:ea typeface="ＭＳ Ｐゴシック" panose="020B0600070205080204" pitchFamily="50" charset="-128"/>
            </a:rPr>
            <a:t>2,991 </a:t>
          </a:r>
          <a:r>
            <a:rPr kumimoji="1" lang="ja-JP" altLang="en-US" sz="1300">
              <a:latin typeface="ＭＳ Ｐゴシック" panose="020B0600070205080204" pitchFamily="50" charset="-128"/>
              <a:ea typeface="ＭＳ Ｐゴシック" panose="020B0600070205080204" pitchFamily="50" charset="-128"/>
            </a:rPr>
            <a:t>円増となっており、今後も増加することが見込まれる。普通建設事業費については、前年度より </a:t>
          </a:r>
          <a:r>
            <a:rPr kumimoji="1" lang="en-US" altLang="ja-JP" sz="1300">
              <a:latin typeface="ＭＳ Ｐゴシック" panose="020B0600070205080204" pitchFamily="50" charset="-128"/>
              <a:ea typeface="ＭＳ Ｐゴシック" panose="020B0600070205080204" pitchFamily="50" charset="-128"/>
            </a:rPr>
            <a:t>5,253</a:t>
          </a:r>
          <a:r>
            <a:rPr kumimoji="1" lang="ja-JP" altLang="en-US" sz="1300">
              <a:latin typeface="ＭＳ Ｐゴシック" panose="020B0600070205080204" pitchFamily="50" charset="-128"/>
              <a:ea typeface="ＭＳ Ｐゴシック" panose="020B0600070205080204" pitchFamily="50" charset="-128"/>
            </a:rPr>
            <a:t>円の増額となったが、類似団体平均からは</a:t>
          </a:r>
          <a:r>
            <a:rPr kumimoji="1" lang="en-US" altLang="ja-JP" sz="1300">
              <a:latin typeface="ＭＳ Ｐゴシック" panose="020B0600070205080204" pitchFamily="50" charset="-128"/>
              <a:ea typeface="ＭＳ Ｐゴシック" panose="020B0600070205080204" pitchFamily="50" charset="-128"/>
            </a:rPr>
            <a:t>36,683</a:t>
          </a:r>
          <a:r>
            <a:rPr kumimoji="1" lang="ja-JP" altLang="en-US" sz="1300">
              <a:latin typeface="ＭＳ Ｐゴシック" panose="020B0600070205080204" pitchFamily="50" charset="-128"/>
              <a:ea typeface="ＭＳ Ｐゴシック" panose="020B0600070205080204" pitchFamily="50" charset="-128"/>
            </a:rPr>
            <a:t>円と大幅に下回っており、今後も適切な事業に厳選して実施するように努める。積立金については、前年度より</a:t>
          </a:r>
          <a:r>
            <a:rPr kumimoji="1" lang="en-US" altLang="ja-JP" sz="1300">
              <a:latin typeface="ＭＳ Ｐゴシック" panose="020B0600070205080204" pitchFamily="50" charset="-128"/>
              <a:ea typeface="ＭＳ Ｐゴシック" panose="020B0600070205080204" pitchFamily="50" charset="-128"/>
            </a:rPr>
            <a:t>6,781</a:t>
          </a:r>
          <a:r>
            <a:rPr kumimoji="1" lang="ja-JP" altLang="en-US" sz="1300">
              <a:latin typeface="ＭＳ Ｐゴシック" panose="020B0600070205080204" pitchFamily="50" charset="-128"/>
              <a:ea typeface="ＭＳ Ｐゴシック" panose="020B0600070205080204" pitchFamily="50" charset="-128"/>
            </a:rPr>
            <a:t>円下回り、類似団体平均からも</a:t>
          </a:r>
          <a:r>
            <a:rPr kumimoji="1" lang="en-US" altLang="ja-JP" sz="1300">
              <a:latin typeface="ＭＳ Ｐゴシック" panose="020B0600070205080204" pitchFamily="50" charset="-128"/>
              <a:ea typeface="ＭＳ Ｐゴシック" panose="020B0600070205080204" pitchFamily="50" charset="-128"/>
            </a:rPr>
            <a:t>16,263</a:t>
          </a:r>
          <a:r>
            <a:rPr kumimoji="1" lang="ja-JP" altLang="en-US" sz="1300">
              <a:latin typeface="ＭＳ Ｐゴシック" panose="020B0600070205080204" pitchFamily="50" charset="-128"/>
              <a:ea typeface="ＭＳ Ｐゴシック" panose="020B0600070205080204" pitchFamily="50" charset="-128"/>
            </a:rPr>
            <a:t>円下回っている。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茨城県那珂市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55,230
55,004
97.82
19,696,641
18,656,659
841,518
12,150,272
17,409,645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67919</xdr:rowOff>
    </xdr:from>
    <xdr:to>
      <xdr:col>24</xdr:col>
      <xdr:colOff>63500</xdr:colOff>
      <xdr:row>34</xdr:row>
      <xdr:rowOff>164389</xdr:rowOff>
    </xdr:to>
    <xdr:cxnSp macro="">
      <xdr:nvCxnSpPr>
        <xdr:cNvPr id="59" name="直線コネクタ 58"/>
        <xdr:cNvCxnSpPr/>
      </xdr:nvCxnSpPr>
      <xdr:spPr>
        <a:xfrm>
          <a:off x="3797300" y="5897219"/>
          <a:ext cx="838200" cy="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94861</xdr:rowOff>
    </xdr:from>
    <xdr:ext cx="469744" cy="259045"/>
    <xdr:sp macro="" textlink="">
      <xdr:nvSpPr>
        <xdr:cNvPr id="60" name="議会費平均値テキスト"/>
        <xdr:cNvSpPr txBox="1"/>
      </xdr:nvSpPr>
      <xdr:spPr>
        <a:xfrm>
          <a:off x="4686300" y="5752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24943</xdr:rowOff>
    </xdr:from>
    <xdr:to>
      <xdr:col>19</xdr:col>
      <xdr:colOff>177800</xdr:colOff>
      <xdr:row>34</xdr:row>
      <xdr:rowOff>67919</xdr:rowOff>
    </xdr:to>
    <xdr:cxnSp macro="">
      <xdr:nvCxnSpPr>
        <xdr:cNvPr id="62" name="直線コネクタ 61"/>
        <xdr:cNvCxnSpPr/>
      </xdr:nvCxnSpPr>
      <xdr:spPr>
        <a:xfrm>
          <a:off x="2908300" y="5682793"/>
          <a:ext cx="889000" cy="21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24943</xdr:rowOff>
    </xdr:from>
    <xdr:to>
      <xdr:col>15</xdr:col>
      <xdr:colOff>50800</xdr:colOff>
      <xdr:row>33</xdr:row>
      <xdr:rowOff>105867</xdr:rowOff>
    </xdr:to>
    <xdr:cxnSp macro="">
      <xdr:nvCxnSpPr>
        <xdr:cNvPr id="65" name="直線コネクタ 64"/>
        <xdr:cNvCxnSpPr/>
      </xdr:nvCxnSpPr>
      <xdr:spPr>
        <a:xfrm flipV="1">
          <a:off x="2019300" y="5682793"/>
          <a:ext cx="8890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14292</xdr:rowOff>
    </xdr:from>
    <xdr:ext cx="469744" cy="259045"/>
    <xdr:sp macro="" textlink="">
      <xdr:nvSpPr>
        <xdr:cNvPr id="67" name="テキスト ボックス 66"/>
        <xdr:cNvSpPr txBox="1"/>
      </xdr:nvSpPr>
      <xdr:spPr>
        <a:xfrm>
          <a:off x="2673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162103</xdr:rowOff>
    </xdr:from>
    <xdr:to>
      <xdr:col>10</xdr:col>
      <xdr:colOff>114300</xdr:colOff>
      <xdr:row>33</xdr:row>
      <xdr:rowOff>105867</xdr:rowOff>
    </xdr:to>
    <xdr:cxnSp macro="">
      <xdr:nvCxnSpPr>
        <xdr:cNvPr id="68" name="直線コネクタ 67"/>
        <xdr:cNvCxnSpPr/>
      </xdr:nvCxnSpPr>
      <xdr:spPr>
        <a:xfrm>
          <a:off x="1130300" y="5648503"/>
          <a:ext cx="889000" cy="1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113589</xdr:rowOff>
    </xdr:from>
    <xdr:to>
      <xdr:col>24</xdr:col>
      <xdr:colOff>114300</xdr:colOff>
      <xdr:row>35</xdr:row>
      <xdr:rowOff>43739</xdr:rowOff>
    </xdr:to>
    <xdr:sp macro="" textlink="">
      <xdr:nvSpPr>
        <xdr:cNvPr id="78" name="楕円 77"/>
        <xdr:cNvSpPr/>
      </xdr:nvSpPr>
      <xdr:spPr>
        <a:xfrm>
          <a:off x="4584700" y="59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92016</xdr:rowOff>
    </xdr:from>
    <xdr:ext cx="469744" cy="259045"/>
    <xdr:sp macro="" textlink="">
      <xdr:nvSpPr>
        <xdr:cNvPr id="79" name="議会費該当値テキスト"/>
        <xdr:cNvSpPr txBox="1"/>
      </xdr:nvSpPr>
      <xdr:spPr>
        <a:xfrm>
          <a:off x="4686300" y="59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17119</xdr:rowOff>
    </xdr:from>
    <xdr:to>
      <xdr:col>20</xdr:col>
      <xdr:colOff>38100</xdr:colOff>
      <xdr:row>34</xdr:row>
      <xdr:rowOff>118719</xdr:rowOff>
    </xdr:to>
    <xdr:sp macro="" textlink="">
      <xdr:nvSpPr>
        <xdr:cNvPr id="80" name="楕円 79"/>
        <xdr:cNvSpPr/>
      </xdr:nvSpPr>
      <xdr:spPr>
        <a:xfrm>
          <a:off x="3746500" y="584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135246</xdr:rowOff>
    </xdr:from>
    <xdr:ext cx="469744" cy="259045"/>
    <xdr:sp macro="" textlink="">
      <xdr:nvSpPr>
        <xdr:cNvPr id="81" name="テキスト ボックス 80"/>
        <xdr:cNvSpPr txBox="1"/>
      </xdr:nvSpPr>
      <xdr:spPr>
        <a:xfrm>
          <a:off x="3562428" y="562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145593</xdr:rowOff>
    </xdr:from>
    <xdr:to>
      <xdr:col>15</xdr:col>
      <xdr:colOff>101600</xdr:colOff>
      <xdr:row>33</xdr:row>
      <xdr:rowOff>75743</xdr:rowOff>
    </xdr:to>
    <xdr:sp macro="" textlink="">
      <xdr:nvSpPr>
        <xdr:cNvPr id="82" name="楕円 81"/>
        <xdr:cNvSpPr/>
      </xdr:nvSpPr>
      <xdr:spPr>
        <a:xfrm>
          <a:off x="2857500" y="563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92270</xdr:rowOff>
    </xdr:from>
    <xdr:ext cx="469744" cy="259045"/>
    <xdr:sp macro="" textlink="">
      <xdr:nvSpPr>
        <xdr:cNvPr id="83" name="テキスト ボックス 82"/>
        <xdr:cNvSpPr txBox="1"/>
      </xdr:nvSpPr>
      <xdr:spPr>
        <a:xfrm>
          <a:off x="2673428" y="540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55067</xdr:rowOff>
    </xdr:from>
    <xdr:to>
      <xdr:col>10</xdr:col>
      <xdr:colOff>165100</xdr:colOff>
      <xdr:row>33</xdr:row>
      <xdr:rowOff>156667</xdr:rowOff>
    </xdr:to>
    <xdr:sp macro="" textlink="">
      <xdr:nvSpPr>
        <xdr:cNvPr id="84" name="楕円 83"/>
        <xdr:cNvSpPr/>
      </xdr:nvSpPr>
      <xdr:spPr>
        <a:xfrm>
          <a:off x="1968500" y="571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1744</xdr:rowOff>
    </xdr:from>
    <xdr:ext cx="469744" cy="259045"/>
    <xdr:sp macro="" textlink="">
      <xdr:nvSpPr>
        <xdr:cNvPr id="85" name="テキスト ボックス 84"/>
        <xdr:cNvSpPr txBox="1"/>
      </xdr:nvSpPr>
      <xdr:spPr>
        <a:xfrm>
          <a:off x="1784428" y="548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111303</xdr:rowOff>
    </xdr:from>
    <xdr:to>
      <xdr:col>6</xdr:col>
      <xdr:colOff>38100</xdr:colOff>
      <xdr:row>33</xdr:row>
      <xdr:rowOff>41453</xdr:rowOff>
    </xdr:to>
    <xdr:sp macro="" textlink="">
      <xdr:nvSpPr>
        <xdr:cNvPr id="86" name="楕円 85"/>
        <xdr:cNvSpPr/>
      </xdr:nvSpPr>
      <xdr:spPr>
        <a:xfrm>
          <a:off x="1079500" y="559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57980</xdr:rowOff>
    </xdr:from>
    <xdr:ext cx="469744" cy="259045"/>
    <xdr:sp macro="" textlink="">
      <xdr:nvSpPr>
        <xdr:cNvPr id="87" name="テキスト ボックス 86"/>
        <xdr:cNvSpPr txBox="1"/>
      </xdr:nvSpPr>
      <xdr:spPr>
        <a:xfrm>
          <a:off x="895428" y="537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155575</xdr:rowOff>
    </xdr:from>
    <xdr:to>
      <xdr:col>24</xdr:col>
      <xdr:colOff>63500</xdr:colOff>
      <xdr:row>58</xdr:row>
      <xdr:rowOff>97295</xdr:rowOff>
    </xdr:to>
    <xdr:cxnSp macro="">
      <xdr:nvCxnSpPr>
        <xdr:cNvPr id="117" name="直線コネクタ 116"/>
        <xdr:cNvCxnSpPr/>
      </xdr:nvCxnSpPr>
      <xdr:spPr>
        <a:xfrm>
          <a:off x="3797300" y="9928225"/>
          <a:ext cx="838200" cy="1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155575</xdr:rowOff>
    </xdr:from>
    <xdr:to>
      <xdr:col>19</xdr:col>
      <xdr:colOff>177800</xdr:colOff>
      <xdr:row>57</xdr:row>
      <xdr:rowOff>171221</xdr:rowOff>
    </xdr:to>
    <xdr:cxnSp macro="">
      <xdr:nvCxnSpPr>
        <xdr:cNvPr id="120" name="直線コネクタ 119"/>
        <xdr:cNvCxnSpPr/>
      </xdr:nvCxnSpPr>
      <xdr:spPr>
        <a:xfrm flipV="1">
          <a:off x="2908300" y="9928225"/>
          <a:ext cx="889000" cy="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171221</xdr:rowOff>
    </xdr:from>
    <xdr:to>
      <xdr:col>15</xdr:col>
      <xdr:colOff>50800</xdr:colOff>
      <xdr:row>58</xdr:row>
      <xdr:rowOff>14719</xdr:rowOff>
    </xdr:to>
    <xdr:cxnSp macro="">
      <xdr:nvCxnSpPr>
        <xdr:cNvPr id="123" name="直線コネクタ 122"/>
        <xdr:cNvCxnSpPr/>
      </xdr:nvCxnSpPr>
      <xdr:spPr>
        <a:xfrm flipV="1">
          <a:off x="2019300" y="9943871"/>
          <a:ext cx="889000" cy="1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9258</xdr:rowOff>
    </xdr:from>
    <xdr:to>
      <xdr:col>10</xdr:col>
      <xdr:colOff>114300</xdr:colOff>
      <xdr:row>58</xdr:row>
      <xdr:rowOff>14719</xdr:rowOff>
    </xdr:to>
    <xdr:cxnSp macro="">
      <xdr:nvCxnSpPr>
        <xdr:cNvPr id="126" name="直線コネクタ 125"/>
        <xdr:cNvCxnSpPr/>
      </xdr:nvCxnSpPr>
      <xdr:spPr>
        <a:xfrm>
          <a:off x="1130300" y="9953358"/>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46495</xdr:rowOff>
    </xdr:from>
    <xdr:to>
      <xdr:col>24</xdr:col>
      <xdr:colOff>114300</xdr:colOff>
      <xdr:row>58</xdr:row>
      <xdr:rowOff>148095</xdr:rowOff>
    </xdr:to>
    <xdr:sp macro="" textlink="">
      <xdr:nvSpPr>
        <xdr:cNvPr id="136" name="楕円 135"/>
        <xdr:cNvSpPr/>
      </xdr:nvSpPr>
      <xdr:spPr>
        <a:xfrm>
          <a:off x="4584700" y="99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24922</xdr:rowOff>
    </xdr:from>
    <xdr:ext cx="534377" cy="259045"/>
    <xdr:sp macro="" textlink="">
      <xdr:nvSpPr>
        <xdr:cNvPr id="137" name="総務費該当値テキスト"/>
        <xdr:cNvSpPr txBox="1"/>
      </xdr:nvSpPr>
      <xdr:spPr>
        <a:xfrm>
          <a:off x="4686300" y="99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104775</xdr:rowOff>
    </xdr:from>
    <xdr:to>
      <xdr:col>20</xdr:col>
      <xdr:colOff>38100</xdr:colOff>
      <xdr:row>58</xdr:row>
      <xdr:rowOff>34925</xdr:rowOff>
    </xdr:to>
    <xdr:sp macro="" textlink="">
      <xdr:nvSpPr>
        <xdr:cNvPr id="138" name="楕円 137"/>
        <xdr:cNvSpPr/>
      </xdr:nvSpPr>
      <xdr:spPr>
        <a:xfrm>
          <a:off x="37465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26052</xdr:rowOff>
    </xdr:from>
    <xdr:ext cx="534377" cy="259045"/>
    <xdr:sp macro="" textlink="">
      <xdr:nvSpPr>
        <xdr:cNvPr id="139" name="テキスト ボックス 138"/>
        <xdr:cNvSpPr txBox="1"/>
      </xdr:nvSpPr>
      <xdr:spPr>
        <a:xfrm>
          <a:off x="3530111" y="99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120421</xdr:rowOff>
    </xdr:from>
    <xdr:to>
      <xdr:col>15</xdr:col>
      <xdr:colOff>101600</xdr:colOff>
      <xdr:row>58</xdr:row>
      <xdr:rowOff>50571</xdr:rowOff>
    </xdr:to>
    <xdr:sp macro="" textlink="">
      <xdr:nvSpPr>
        <xdr:cNvPr id="140" name="楕円 139"/>
        <xdr:cNvSpPr/>
      </xdr:nvSpPr>
      <xdr:spPr>
        <a:xfrm>
          <a:off x="2857500" y="989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41698</xdr:rowOff>
    </xdr:from>
    <xdr:ext cx="534377" cy="259045"/>
    <xdr:sp macro="" textlink="">
      <xdr:nvSpPr>
        <xdr:cNvPr id="141" name="テキスト ボックス 140"/>
        <xdr:cNvSpPr txBox="1"/>
      </xdr:nvSpPr>
      <xdr:spPr>
        <a:xfrm>
          <a:off x="2641111" y="99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135369</xdr:rowOff>
    </xdr:from>
    <xdr:to>
      <xdr:col>10</xdr:col>
      <xdr:colOff>165100</xdr:colOff>
      <xdr:row>58</xdr:row>
      <xdr:rowOff>65519</xdr:rowOff>
    </xdr:to>
    <xdr:sp macro="" textlink="">
      <xdr:nvSpPr>
        <xdr:cNvPr id="142" name="楕円 141"/>
        <xdr:cNvSpPr/>
      </xdr:nvSpPr>
      <xdr:spPr>
        <a:xfrm>
          <a:off x="1968500" y="990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56646</xdr:rowOff>
    </xdr:from>
    <xdr:ext cx="534377" cy="259045"/>
    <xdr:sp macro="" textlink="">
      <xdr:nvSpPr>
        <xdr:cNvPr id="143" name="テキスト ボックス 142"/>
        <xdr:cNvSpPr txBox="1"/>
      </xdr:nvSpPr>
      <xdr:spPr>
        <a:xfrm>
          <a:off x="1752111" y="1000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129908</xdr:rowOff>
    </xdr:from>
    <xdr:to>
      <xdr:col>6</xdr:col>
      <xdr:colOff>38100</xdr:colOff>
      <xdr:row>58</xdr:row>
      <xdr:rowOff>60058</xdr:rowOff>
    </xdr:to>
    <xdr:sp macro="" textlink="">
      <xdr:nvSpPr>
        <xdr:cNvPr id="144" name="楕円 143"/>
        <xdr:cNvSpPr/>
      </xdr:nvSpPr>
      <xdr:spPr>
        <a:xfrm>
          <a:off x="1079500" y="99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51185</xdr:rowOff>
    </xdr:from>
    <xdr:ext cx="534377" cy="259045"/>
    <xdr:sp macro="" textlink="">
      <xdr:nvSpPr>
        <xdr:cNvPr id="145" name="テキスト ボックス 144"/>
        <xdr:cNvSpPr txBox="1"/>
      </xdr:nvSpPr>
      <xdr:spPr>
        <a:xfrm>
          <a:off x="863111" y="999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109318</xdr:rowOff>
    </xdr:from>
    <xdr:to>
      <xdr:col>24</xdr:col>
      <xdr:colOff>62865</xdr:colOff>
      <xdr:row>77</xdr:row>
      <xdr:rowOff>134703</xdr:rowOff>
    </xdr:to>
    <xdr:cxnSp macro="">
      <xdr:nvCxnSpPr>
        <xdr:cNvPr id="172" name="直線コネクタ 171"/>
        <xdr:cNvCxnSpPr/>
      </xdr:nvCxnSpPr>
      <xdr:spPr>
        <a:xfrm flipV="1">
          <a:off x="4633595" y="12110818"/>
          <a:ext cx="1270" cy="122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138530</xdr:rowOff>
    </xdr:from>
    <xdr:ext cx="599010" cy="259045"/>
    <xdr:sp macro="" textlink="">
      <xdr:nvSpPr>
        <xdr:cNvPr id="173" name="民生費最小値テキスト"/>
        <xdr:cNvSpPr txBox="1"/>
      </xdr:nvSpPr>
      <xdr:spPr>
        <a:xfrm>
          <a:off x="4686300" y="1334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134703</xdr:rowOff>
    </xdr:from>
    <xdr:to>
      <xdr:col>24</xdr:col>
      <xdr:colOff>152400</xdr:colOff>
      <xdr:row>77</xdr:row>
      <xdr:rowOff>134703</xdr:rowOff>
    </xdr:to>
    <xdr:cxnSp macro="">
      <xdr:nvCxnSpPr>
        <xdr:cNvPr id="174" name="直線コネクタ 173"/>
        <xdr:cNvCxnSpPr/>
      </xdr:nvCxnSpPr>
      <xdr:spPr>
        <a:xfrm>
          <a:off x="4546600" y="13336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55995</xdr:rowOff>
    </xdr:from>
    <xdr:ext cx="599010" cy="259045"/>
    <xdr:sp macro="" textlink="">
      <xdr:nvSpPr>
        <xdr:cNvPr id="175" name="民生費最大値テキスト"/>
        <xdr:cNvSpPr txBox="1"/>
      </xdr:nvSpPr>
      <xdr:spPr>
        <a:xfrm>
          <a:off x="4686300" y="1188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109318</xdr:rowOff>
    </xdr:from>
    <xdr:to>
      <xdr:col>24</xdr:col>
      <xdr:colOff>152400</xdr:colOff>
      <xdr:row>70</xdr:row>
      <xdr:rowOff>109318</xdr:rowOff>
    </xdr:to>
    <xdr:cxnSp macro="">
      <xdr:nvCxnSpPr>
        <xdr:cNvPr id="176" name="直線コネクタ 175"/>
        <xdr:cNvCxnSpPr/>
      </xdr:nvCxnSpPr>
      <xdr:spPr>
        <a:xfrm>
          <a:off x="4546600" y="1211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78065</xdr:rowOff>
    </xdr:from>
    <xdr:to>
      <xdr:col>24</xdr:col>
      <xdr:colOff>63500</xdr:colOff>
      <xdr:row>77</xdr:row>
      <xdr:rowOff>125603</xdr:rowOff>
    </xdr:to>
    <xdr:cxnSp macro="">
      <xdr:nvCxnSpPr>
        <xdr:cNvPr id="177" name="直線コネクタ 176"/>
        <xdr:cNvCxnSpPr/>
      </xdr:nvCxnSpPr>
      <xdr:spPr>
        <a:xfrm flipV="1">
          <a:off x="3797300" y="13279715"/>
          <a:ext cx="838200" cy="4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113726</xdr:rowOff>
    </xdr:from>
    <xdr:ext cx="599010" cy="259045"/>
    <xdr:sp macro="" textlink="">
      <xdr:nvSpPr>
        <xdr:cNvPr id="178" name="民生費平均値テキスト"/>
        <xdr:cNvSpPr txBox="1"/>
      </xdr:nvSpPr>
      <xdr:spPr>
        <a:xfrm>
          <a:off x="4686300" y="12629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90849</xdr:rowOff>
    </xdr:from>
    <xdr:to>
      <xdr:col>24</xdr:col>
      <xdr:colOff>114300</xdr:colOff>
      <xdr:row>75</xdr:row>
      <xdr:rowOff>20999</xdr:rowOff>
    </xdr:to>
    <xdr:sp macro="" textlink="">
      <xdr:nvSpPr>
        <xdr:cNvPr id="179" name="フローチャート: 判断 178"/>
        <xdr:cNvSpPr/>
      </xdr:nvSpPr>
      <xdr:spPr>
        <a:xfrm>
          <a:off x="4584700" y="1277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125603</xdr:rowOff>
    </xdr:from>
    <xdr:to>
      <xdr:col>19</xdr:col>
      <xdr:colOff>177800</xdr:colOff>
      <xdr:row>78</xdr:row>
      <xdr:rowOff>39508</xdr:rowOff>
    </xdr:to>
    <xdr:cxnSp macro="">
      <xdr:nvCxnSpPr>
        <xdr:cNvPr id="180" name="直線コネクタ 179"/>
        <xdr:cNvCxnSpPr/>
      </xdr:nvCxnSpPr>
      <xdr:spPr>
        <a:xfrm flipV="1">
          <a:off x="2908300" y="13327253"/>
          <a:ext cx="889000" cy="8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129101</xdr:rowOff>
    </xdr:from>
    <xdr:to>
      <xdr:col>20</xdr:col>
      <xdr:colOff>38100</xdr:colOff>
      <xdr:row>75</xdr:row>
      <xdr:rowOff>59251</xdr:rowOff>
    </xdr:to>
    <xdr:sp macro="" textlink="">
      <xdr:nvSpPr>
        <xdr:cNvPr id="181" name="フローチャート: 判断 180"/>
        <xdr:cNvSpPr/>
      </xdr:nvSpPr>
      <xdr:spPr>
        <a:xfrm>
          <a:off x="3746500" y="128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75778</xdr:rowOff>
    </xdr:from>
    <xdr:ext cx="599010" cy="259045"/>
    <xdr:sp macro="" textlink="">
      <xdr:nvSpPr>
        <xdr:cNvPr id="182" name="テキスト ボックス 181"/>
        <xdr:cNvSpPr txBox="1"/>
      </xdr:nvSpPr>
      <xdr:spPr>
        <a:xfrm>
          <a:off x="3497795" y="1259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39508</xdr:rowOff>
    </xdr:from>
    <xdr:to>
      <xdr:col>15</xdr:col>
      <xdr:colOff>50800</xdr:colOff>
      <xdr:row>78</xdr:row>
      <xdr:rowOff>50491</xdr:rowOff>
    </xdr:to>
    <xdr:cxnSp macro="">
      <xdr:nvCxnSpPr>
        <xdr:cNvPr id="183" name="直線コネクタ 182"/>
        <xdr:cNvCxnSpPr/>
      </xdr:nvCxnSpPr>
      <xdr:spPr>
        <a:xfrm flipV="1">
          <a:off x="2019300" y="13412608"/>
          <a:ext cx="889000" cy="1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55687</xdr:rowOff>
    </xdr:from>
    <xdr:to>
      <xdr:col>15</xdr:col>
      <xdr:colOff>101600</xdr:colOff>
      <xdr:row>74</xdr:row>
      <xdr:rowOff>157287</xdr:rowOff>
    </xdr:to>
    <xdr:sp macro="" textlink="">
      <xdr:nvSpPr>
        <xdr:cNvPr id="184" name="フローチャート: 判断 183"/>
        <xdr:cNvSpPr/>
      </xdr:nvSpPr>
      <xdr:spPr>
        <a:xfrm>
          <a:off x="2857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2364</xdr:rowOff>
    </xdr:from>
    <xdr:ext cx="599010" cy="259045"/>
    <xdr:sp macro="" textlink="">
      <xdr:nvSpPr>
        <xdr:cNvPr id="185" name="テキスト ボックス 184"/>
        <xdr:cNvSpPr txBox="1"/>
      </xdr:nvSpPr>
      <xdr:spPr>
        <a:xfrm>
          <a:off x="2608795" y="125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50491</xdr:rowOff>
    </xdr:from>
    <xdr:to>
      <xdr:col>10</xdr:col>
      <xdr:colOff>114300</xdr:colOff>
      <xdr:row>78</xdr:row>
      <xdr:rowOff>139145</xdr:rowOff>
    </xdr:to>
    <xdr:cxnSp macro="">
      <xdr:nvCxnSpPr>
        <xdr:cNvPr id="186" name="直線コネクタ 185"/>
        <xdr:cNvCxnSpPr/>
      </xdr:nvCxnSpPr>
      <xdr:spPr>
        <a:xfrm flipV="1">
          <a:off x="1130300" y="13423591"/>
          <a:ext cx="889000" cy="8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143633</xdr:rowOff>
    </xdr:from>
    <xdr:to>
      <xdr:col>10</xdr:col>
      <xdr:colOff>165100</xdr:colOff>
      <xdr:row>76</xdr:row>
      <xdr:rowOff>73783</xdr:rowOff>
    </xdr:to>
    <xdr:sp macro="" textlink="">
      <xdr:nvSpPr>
        <xdr:cNvPr id="187" name="フローチャート: 判断 186"/>
        <xdr:cNvSpPr/>
      </xdr:nvSpPr>
      <xdr:spPr>
        <a:xfrm>
          <a:off x="1968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90310</xdr:rowOff>
    </xdr:from>
    <xdr:ext cx="599010" cy="259045"/>
    <xdr:sp macro="" textlink="">
      <xdr:nvSpPr>
        <xdr:cNvPr id="188" name="テキスト ボックス 187"/>
        <xdr:cNvSpPr txBox="1"/>
      </xdr:nvSpPr>
      <xdr:spPr>
        <a:xfrm>
          <a:off x="1719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43996</xdr:rowOff>
    </xdr:from>
    <xdr:to>
      <xdr:col>6</xdr:col>
      <xdr:colOff>38100</xdr:colOff>
      <xdr:row>76</xdr:row>
      <xdr:rowOff>145596</xdr:rowOff>
    </xdr:to>
    <xdr:sp macro="" textlink="">
      <xdr:nvSpPr>
        <xdr:cNvPr id="189" name="フローチャート: 判断 188"/>
        <xdr:cNvSpPr/>
      </xdr:nvSpPr>
      <xdr:spPr>
        <a:xfrm>
          <a:off x="1079500" y="1307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162124</xdr:rowOff>
    </xdr:from>
    <xdr:ext cx="599010" cy="259045"/>
    <xdr:sp macro="" textlink="">
      <xdr:nvSpPr>
        <xdr:cNvPr id="190" name="テキスト ボックス 189"/>
        <xdr:cNvSpPr txBox="1"/>
      </xdr:nvSpPr>
      <xdr:spPr>
        <a:xfrm>
          <a:off x="830795" y="1284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27265</xdr:rowOff>
    </xdr:from>
    <xdr:to>
      <xdr:col>24</xdr:col>
      <xdr:colOff>114300</xdr:colOff>
      <xdr:row>77</xdr:row>
      <xdr:rowOff>128865</xdr:rowOff>
    </xdr:to>
    <xdr:sp macro="" textlink="">
      <xdr:nvSpPr>
        <xdr:cNvPr id="196" name="楕円 195"/>
        <xdr:cNvSpPr/>
      </xdr:nvSpPr>
      <xdr:spPr>
        <a:xfrm>
          <a:off x="4584700" y="1322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113642</xdr:rowOff>
    </xdr:from>
    <xdr:ext cx="599010" cy="259045"/>
    <xdr:sp macro="" textlink="">
      <xdr:nvSpPr>
        <xdr:cNvPr id="197" name="民生費該当値テキスト"/>
        <xdr:cNvSpPr txBox="1"/>
      </xdr:nvSpPr>
      <xdr:spPr>
        <a:xfrm>
          <a:off x="4686300" y="1314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74803</xdr:rowOff>
    </xdr:from>
    <xdr:to>
      <xdr:col>20</xdr:col>
      <xdr:colOff>38100</xdr:colOff>
      <xdr:row>78</xdr:row>
      <xdr:rowOff>4953</xdr:rowOff>
    </xdr:to>
    <xdr:sp macro="" textlink="">
      <xdr:nvSpPr>
        <xdr:cNvPr id="198" name="楕円 197"/>
        <xdr:cNvSpPr/>
      </xdr:nvSpPr>
      <xdr:spPr>
        <a:xfrm>
          <a:off x="3746500" y="132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167530</xdr:rowOff>
    </xdr:from>
    <xdr:ext cx="599010" cy="259045"/>
    <xdr:sp macro="" textlink="">
      <xdr:nvSpPr>
        <xdr:cNvPr id="199" name="テキスト ボックス 198"/>
        <xdr:cNvSpPr txBox="1"/>
      </xdr:nvSpPr>
      <xdr:spPr>
        <a:xfrm>
          <a:off x="3497795" y="13369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160158</xdr:rowOff>
    </xdr:from>
    <xdr:to>
      <xdr:col>15</xdr:col>
      <xdr:colOff>101600</xdr:colOff>
      <xdr:row>78</xdr:row>
      <xdr:rowOff>90308</xdr:rowOff>
    </xdr:to>
    <xdr:sp macro="" textlink="">
      <xdr:nvSpPr>
        <xdr:cNvPr id="200" name="楕円 199"/>
        <xdr:cNvSpPr/>
      </xdr:nvSpPr>
      <xdr:spPr>
        <a:xfrm>
          <a:off x="2857500" y="133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81435</xdr:rowOff>
    </xdr:from>
    <xdr:ext cx="599010" cy="259045"/>
    <xdr:sp macro="" textlink="">
      <xdr:nvSpPr>
        <xdr:cNvPr id="201" name="テキスト ボックス 200"/>
        <xdr:cNvSpPr txBox="1"/>
      </xdr:nvSpPr>
      <xdr:spPr>
        <a:xfrm>
          <a:off x="2608795" y="1345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171141</xdr:rowOff>
    </xdr:from>
    <xdr:to>
      <xdr:col>10</xdr:col>
      <xdr:colOff>165100</xdr:colOff>
      <xdr:row>78</xdr:row>
      <xdr:rowOff>101291</xdr:rowOff>
    </xdr:to>
    <xdr:sp macro="" textlink="">
      <xdr:nvSpPr>
        <xdr:cNvPr id="202" name="楕円 201"/>
        <xdr:cNvSpPr/>
      </xdr:nvSpPr>
      <xdr:spPr>
        <a:xfrm>
          <a:off x="1968500" y="1337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92418</xdr:rowOff>
    </xdr:from>
    <xdr:ext cx="599010" cy="259045"/>
    <xdr:sp macro="" textlink="">
      <xdr:nvSpPr>
        <xdr:cNvPr id="203" name="テキスト ボックス 202"/>
        <xdr:cNvSpPr txBox="1"/>
      </xdr:nvSpPr>
      <xdr:spPr>
        <a:xfrm>
          <a:off x="1719795" y="1346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88345</xdr:rowOff>
    </xdr:from>
    <xdr:to>
      <xdr:col>6</xdr:col>
      <xdr:colOff>38100</xdr:colOff>
      <xdr:row>79</xdr:row>
      <xdr:rowOff>18495</xdr:rowOff>
    </xdr:to>
    <xdr:sp macro="" textlink="">
      <xdr:nvSpPr>
        <xdr:cNvPr id="204" name="楕円 203"/>
        <xdr:cNvSpPr/>
      </xdr:nvSpPr>
      <xdr:spPr>
        <a:xfrm>
          <a:off x="1079500" y="134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9622</xdr:rowOff>
    </xdr:from>
    <xdr:ext cx="599010" cy="259045"/>
    <xdr:sp macro="" textlink="">
      <xdr:nvSpPr>
        <xdr:cNvPr id="205" name="テキスト ボックス 204"/>
        <xdr:cNvSpPr txBox="1"/>
      </xdr:nvSpPr>
      <xdr:spPr>
        <a:xfrm>
          <a:off x="830795" y="135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9" name="直線コネクタ 228"/>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30"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31" name="直線コネクタ 230"/>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2"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3" name="直線コネクタ 232"/>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125006</xdr:rowOff>
    </xdr:from>
    <xdr:to>
      <xdr:col>24</xdr:col>
      <xdr:colOff>63500</xdr:colOff>
      <xdr:row>97</xdr:row>
      <xdr:rowOff>132766</xdr:rowOff>
    </xdr:to>
    <xdr:cxnSp macro="">
      <xdr:nvCxnSpPr>
        <xdr:cNvPr id="234" name="直線コネクタ 233"/>
        <xdr:cNvCxnSpPr/>
      </xdr:nvCxnSpPr>
      <xdr:spPr>
        <a:xfrm flipV="1">
          <a:off x="3797300" y="16755656"/>
          <a:ext cx="838200" cy="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5"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6" name="フローチャート: 判断 235"/>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107074</xdr:rowOff>
    </xdr:from>
    <xdr:to>
      <xdr:col>19</xdr:col>
      <xdr:colOff>177800</xdr:colOff>
      <xdr:row>97</xdr:row>
      <xdr:rowOff>132766</xdr:rowOff>
    </xdr:to>
    <xdr:cxnSp macro="">
      <xdr:nvCxnSpPr>
        <xdr:cNvPr id="237" name="直線コネクタ 236"/>
        <xdr:cNvCxnSpPr/>
      </xdr:nvCxnSpPr>
      <xdr:spPr>
        <a:xfrm>
          <a:off x="2908300" y="16737724"/>
          <a:ext cx="889000" cy="2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8" name="フローチャート: 判断 237"/>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9" name="テキスト ボックス 238"/>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107074</xdr:rowOff>
    </xdr:from>
    <xdr:to>
      <xdr:col>15</xdr:col>
      <xdr:colOff>50800</xdr:colOff>
      <xdr:row>97</xdr:row>
      <xdr:rowOff>123279</xdr:rowOff>
    </xdr:to>
    <xdr:cxnSp macro="">
      <xdr:nvCxnSpPr>
        <xdr:cNvPr id="240" name="直線コネクタ 239"/>
        <xdr:cNvCxnSpPr/>
      </xdr:nvCxnSpPr>
      <xdr:spPr>
        <a:xfrm flipV="1">
          <a:off x="2019300" y="16737724"/>
          <a:ext cx="889000" cy="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41" name="フローチャート: 判断 240"/>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2" name="テキスト ボックス 241"/>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122073</xdr:rowOff>
    </xdr:from>
    <xdr:to>
      <xdr:col>10</xdr:col>
      <xdr:colOff>114300</xdr:colOff>
      <xdr:row>97</xdr:row>
      <xdr:rowOff>123279</xdr:rowOff>
    </xdr:to>
    <xdr:cxnSp macro="">
      <xdr:nvCxnSpPr>
        <xdr:cNvPr id="243" name="直線コネクタ 242"/>
        <xdr:cNvCxnSpPr/>
      </xdr:nvCxnSpPr>
      <xdr:spPr>
        <a:xfrm>
          <a:off x="1130300" y="16752723"/>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4" name="フローチャート: 判断 243"/>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159363</xdr:rowOff>
    </xdr:from>
    <xdr:ext cx="534377" cy="259045"/>
    <xdr:sp macro="" textlink="">
      <xdr:nvSpPr>
        <xdr:cNvPr id="245" name="テキスト ボックス 244"/>
        <xdr:cNvSpPr txBox="1"/>
      </xdr:nvSpPr>
      <xdr:spPr>
        <a:xfrm>
          <a:off x="1752111" y="162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6" name="フローチャート: 判断 245"/>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147223</xdr:rowOff>
    </xdr:from>
    <xdr:ext cx="534377" cy="259045"/>
    <xdr:sp macro="" textlink="">
      <xdr:nvSpPr>
        <xdr:cNvPr id="247" name="テキスト ボックス 246"/>
        <xdr:cNvSpPr txBox="1"/>
      </xdr:nvSpPr>
      <xdr:spPr>
        <a:xfrm>
          <a:off x="863111" y="162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74206</xdr:rowOff>
    </xdr:from>
    <xdr:to>
      <xdr:col>24</xdr:col>
      <xdr:colOff>114300</xdr:colOff>
      <xdr:row>98</xdr:row>
      <xdr:rowOff>4356</xdr:rowOff>
    </xdr:to>
    <xdr:sp macro="" textlink="">
      <xdr:nvSpPr>
        <xdr:cNvPr id="253" name="楕円 252"/>
        <xdr:cNvSpPr/>
      </xdr:nvSpPr>
      <xdr:spPr>
        <a:xfrm>
          <a:off x="4584700" y="1670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160583</xdr:rowOff>
    </xdr:from>
    <xdr:ext cx="534377" cy="259045"/>
    <xdr:sp macro="" textlink="">
      <xdr:nvSpPr>
        <xdr:cNvPr id="254" name="衛生費該当値テキスト"/>
        <xdr:cNvSpPr txBox="1"/>
      </xdr:nvSpPr>
      <xdr:spPr>
        <a:xfrm>
          <a:off x="4686300" y="1661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81966</xdr:rowOff>
    </xdr:from>
    <xdr:to>
      <xdr:col>20</xdr:col>
      <xdr:colOff>38100</xdr:colOff>
      <xdr:row>98</xdr:row>
      <xdr:rowOff>12116</xdr:rowOff>
    </xdr:to>
    <xdr:sp macro="" textlink="">
      <xdr:nvSpPr>
        <xdr:cNvPr id="255" name="楕円 254"/>
        <xdr:cNvSpPr/>
      </xdr:nvSpPr>
      <xdr:spPr>
        <a:xfrm>
          <a:off x="3746500" y="1671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3243</xdr:rowOff>
    </xdr:from>
    <xdr:ext cx="534377" cy="259045"/>
    <xdr:sp macro="" textlink="">
      <xdr:nvSpPr>
        <xdr:cNvPr id="256" name="テキスト ボックス 255"/>
        <xdr:cNvSpPr txBox="1"/>
      </xdr:nvSpPr>
      <xdr:spPr>
        <a:xfrm>
          <a:off x="3530111" y="168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56274</xdr:rowOff>
    </xdr:from>
    <xdr:to>
      <xdr:col>15</xdr:col>
      <xdr:colOff>101600</xdr:colOff>
      <xdr:row>97</xdr:row>
      <xdr:rowOff>157874</xdr:rowOff>
    </xdr:to>
    <xdr:sp macro="" textlink="">
      <xdr:nvSpPr>
        <xdr:cNvPr id="257" name="楕円 256"/>
        <xdr:cNvSpPr/>
      </xdr:nvSpPr>
      <xdr:spPr>
        <a:xfrm>
          <a:off x="2857500" y="166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149001</xdr:rowOff>
    </xdr:from>
    <xdr:ext cx="534377" cy="259045"/>
    <xdr:sp macro="" textlink="">
      <xdr:nvSpPr>
        <xdr:cNvPr id="258" name="テキスト ボックス 257"/>
        <xdr:cNvSpPr txBox="1"/>
      </xdr:nvSpPr>
      <xdr:spPr>
        <a:xfrm>
          <a:off x="2641111" y="167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72479</xdr:rowOff>
    </xdr:from>
    <xdr:to>
      <xdr:col>10</xdr:col>
      <xdr:colOff>165100</xdr:colOff>
      <xdr:row>98</xdr:row>
      <xdr:rowOff>2629</xdr:rowOff>
    </xdr:to>
    <xdr:sp macro="" textlink="">
      <xdr:nvSpPr>
        <xdr:cNvPr id="259" name="楕円 258"/>
        <xdr:cNvSpPr/>
      </xdr:nvSpPr>
      <xdr:spPr>
        <a:xfrm>
          <a:off x="1968500" y="1670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165206</xdr:rowOff>
    </xdr:from>
    <xdr:ext cx="534377" cy="259045"/>
    <xdr:sp macro="" textlink="">
      <xdr:nvSpPr>
        <xdr:cNvPr id="260" name="テキスト ボックス 259"/>
        <xdr:cNvSpPr txBox="1"/>
      </xdr:nvSpPr>
      <xdr:spPr>
        <a:xfrm>
          <a:off x="1752111" y="1679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71273</xdr:rowOff>
    </xdr:from>
    <xdr:to>
      <xdr:col>6</xdr:col>
      <xdr:colOff>38100</xdr:colOff>
      <xdr:row>98</xdr:row>
      <xdr:rowOff>1423</xdr:rowOff>
    </xdr:to>
    <xdr:sp macro="" textlink="">
      <xdr:nvSpPr>
        <xdr:cNvPr id="261" name="楕円 260"/>
        <xdr:cNvSpPr/>
      </xdr:nvSpPr>
      <xdr:spPr>
        <a:xfrm>
          <a:off x="1079500" y="167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164000</xdr:rowOff>
    </xdr:from>
    <xdr:ext cx="534377" cy="259045"/>
    <xdr:sp macro="" textlink="">
      <xdr:nvSpPr>
        <xdr:cNvPr id="262" name="テキスト ボックス 261"/>
        <xdr:cNvSpPr txBox="1"/>
      </xdr:nvSpPr>
      <xdr:spPr>
        <a:xfrm>
          <a:off x="863111" y="1679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4" name="テキスト ボックス 283"/>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8" name="直線コネクタ 287"/>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91"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2" name="直線コネクタ 291"/>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50546</xdr:rowOff>
    </xdr:from>
    <xdr:to>
      <xdr:col>55</xdr:col>
      <xdr:colOff>0</xdr:colOff>
      <xdr:row>39</xdr:row>
      <xdr:rowOff>52505</xdr:rowOff>
    </xdr:to>
    <xdr:cxnSp macro="">
      <xdr:nvCxnSpPr>
        <xdr:cNvPr id="293" name="直線コネクタ 292"/>
        <xdr:cNvCxnSpPr/>
      </xdr:nvCxnSpPr>
      <xdr:spPr>
        <a:xfrm flipV="1">
          <a:off x="9639300" y="6737096"/>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4"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5" name="フローチャート: 判断 294"/>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159948</xdr:rowOff>
    </xdr:from>
    <xdr:to>
      <xdr:col>50</xdr:col>
      <xdr:colOff>114300</xdr:colOff>
      <xdr:row>39</xdr:row>
      <xdr:rowOff>52505</xdr:rowOff>
    </xdr:to>
    <xdr:cxnSp macro="">
      <xdr:nvCxnSpPr>
        <xdr:cNvPr id="296" name="直線コネクタ 295"/>
        <xdr:cNvCxnSpPr/>
      </xdr:nvCxnSpPr>
      <xdr:spPr>
        <a:xfrm>
          <a:off x="8750300" y="667504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7" name="フローチャート: 判断 296"/>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8" name="テキスト ボックス 297"/>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13643</xdr:rowOff>
    </xdr:from>
    <xdr:to>
      <xdr:col>45</xdr:col>
      <xdr:colOff>177800</xdr:colOff>
      <xdr:row>38</xdr:row>
      <xdr:rowOff>159948</xdr:rowOff>
    </xdr:to>
    <xdr:cxnSp macro="">
      <xdr:nvCxnSpPr>
        <xdr:cNvPr id="299" name="直線コネクタ 298"/>
        <xdr:cNvCxnSpPr/>
      </xdr:nvCxnSpPr>
      <xdr:spPr>
        <a:xfrm>
          <a:off x="7861300" y="6357293"/>
          <a:ext cx="889000" cy="3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300" name="フローチャート: 判断 299"/>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301" name="テキスト ボックス 300"/>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13643</xdr:rowOff>
    </xdr:from>
    <xdr:to>
      <xdr:col>41</xdr:col>
      <xdr:colOff>50800</xdr:colOff>
      <xdr:row>37</xdr:row>
      <xdr:rowOff>88755</xdr:rowOff>
    </xdr:to>
    <xdr:cxnSp macro="">
      <xdr:nvCxnSpPr>
        <xdr:cNvPr id="302" name="直線コネクタ 301"/>
        <xdr:cNvCxnSpPr/>
      </xdr:nvCxnSpPr>
      <xdr:spPr>
        <a:xfrm flipV="1">
          <a:off x="6972300" y="6357293"/>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3" name="フローチャート: 判断 302"/>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79410</xdr:rowOff>
    </xdr:from>
    <xdr:ext cx="469744" cy="259045"/>
    <xdr:sp macro="" textlink="">
      <xdr:nvSpPr>
        <xdr:cNvPr id="304" name="テキスト ボックス 303"/>
        <xdr:cNvSpPr txBox="1"/>
      </xdr:nvSpPr>
      <xdr:spPr>
        <a:xfrm>
          <a:off x="7626428" y="64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5" name="フローチャート: 判断 304"/>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6" name="テキスト ボックス 305"/>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171196</xdr:rowOff>
    </xdr:from>
    <xdr:to>
      <xdr:col>55</xdr:col>
      <xdr:colOff>50800</xdr:colOff>
      <xdr:row>39</xdr:row>
      <xdr:rowOff>101346</xdr:rowOff>
    </xdr:to>
    <xdr:sp macro="" textlink="">
      <xdr:nvSpPr>
        <xdr:cNvPr id="312" name="楕円 311"/>
        <xdr:cNvSpPr/>
      </xdr:nvSpPr>
      <xdr:spPr>
        <a:xfrm>
          <a:off x="10426700" y="668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86123</xdr:rowOff>
    </xdr:from>
    <xdr:ext cx="378565" cy="259045"/>
    <xdr:sp macro="" textlink="">
      <xdr:nvSpPr>
        <xdr:cNvPr id="313" name="労働費該当値テキスト"/>
        <xdr:cNvSpPr txBox="1"/>
      </xdr:nvSpPr>
      <xdr:spPr>
        <a:xfrm>
          <a:off x="10528300" y="6601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1705</xdr:rowOff>
    </xdr:from>
    <xdr:to>
      <xdr:col>50</xdr:col>
      <xdr:colOff>165100</xdr:colOff>
      <xdr:row>39</xdr:row>
      <xdr:rowOff>103305</xdr:rowOff>
    </xdr:to>
    <xdr:sp macro="" textlink="">
      <xdr:nvSpPr>
        <xdr:cNvPr id="314" name="楕円 313"/>
        <xdr:cNvSpPr/>
      </xdr:nvSpPr>
      <xdr:spPr>
        <a:xfrm>
          <a:off x="9588500" y="6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94432</xdr:rowOff>
    </xdr:from>
    <xdr:ext cx="378565" cy="259045"/>
    <xdr:sp macro="" textlink="">
      <xdr:nvSpPr>
        <xdr:cNvPr id="315" name="テキスト ボックス 314"/>
        <xdr:cNvSpPr txBox="1"/>
      </xdr:nvSpPr>
      <xdr:spPr>
        <a:xfrm>
          <a:off x="9450017" y="6780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109148</xdr:rowOff>
    </xdr:from>
    <xdr:to>
      <xdr:col>46</xdr:col>
      <xdr:colOff>38100</xdr:colOff>
      <xdr:row>39</xdr:row>
      <xdr:rowOff>39298</xdr:rowOff>
    </xdr:to>
    <xdr:sp macro="" textlink="">
      <xdr:nvSpPr>
        <xdr:cNvPr id="316" name="楕円 315"/>
        <xdr:cNvSpPr/>
      </xdr:nvSpPr>
      <xdr:spPr>
        <a:xfrm>
          <a:off x="8699500" y="662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30425</xdr:rowOff>
    </xdr:from>
    <xdr:ext cx="378565" cy="259045"/>
    <xdr:sp macro="" textlink="">
      <xdr:nvSpPr>
        <xdr:cNvPr id="317" name="テキスト ボックス 316"/>
        <xdr:cNvSpPr txBox="1"/>
      </xdr:nvSpPr>
      <xdr:spPr>
        <a:xfrm>
          <a:off x="8561017" y="6716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134293</xdr:rowOff>
    </xdr:from>
    <xdr:to>
      <xdr:col>41</xdr:col>
      <xdr:colOff>101600</xdr:colOff>
      <xdr:row>37</xdr:row>
      <xdr:rowOff>64443</xdr:rowOff>
    </xdr:to>
    <xdr:sp macro="" textlink="">
      <xdr:nvSpPr>
        <xdr:cNvPr id="318" name="楕円 317"/>
        <xdr:cNvSpPr/>
      </xdr:nvSpPr>
      <xdr:spPr>
        <a:xfrm>
          <a:off x="7810500" y="630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80970</xdr:rowOff>
    </xdr:from>
    <xdr:ext cx="469744" cy="259045"/>
    <xdr:sp macro="" textlink="">
      <xdr:nvSpPr>
        <xdr:cNvPr id="319" name="テキスト ボックス 318"/>
        <xdr:cNvSpPr txBox="1"/>
      </xdr:nvSpPr>
      <xdr:spPr>
        <a:xfrm>
          <a:off x="7626428" y="608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37955</xdr:rowOff>
    </xdr:from>
    <xdr:to>
      <xdr:col>36</xdr:col>
      <xdr:colOff>165100</xdr:colOff>
      <xdr:row>37</xdr:row>
      <xdr:rowOff>139555</xdr:rowOff>
    </xdr:to>
    <xdr:sp macro="" textlink="">
      <xdr:nvSpPr>
        <xdr:cNvPr id="320" name="楕円 319"/>
        <xdr:cNvSpPr/>
      </xdr:nvSpPr>
      <xdr:spPr>
        <a:xfrm>
          <a:off x="6921500" y="638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130682</xdr:rowOff>
    </xdr:from>
    <xdr:ext cx="469744" cy="259045"/>
    <xdr:sp macro="" textlink="">
      <xdr:nvSpPr>
        <xdr:cNvPr id="321" name="テキスト ボックス 320"/>
        <xdr:cNvSpPr txBox="1"/>
      </xdr:nvSpPr>
      <xdr:spPr>
        <a:xfrm>
          <a:off x="6737428" y="647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5" name="直線コネクタ 344"/>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6"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7" name="直線コネクタ 346"/>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8"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9" name="直線コネクタ 348"/>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96933</xdr:rowOff>
    </xdr:from>
    <xdr:to>
      <xdr:col>55</xdr:col>
      <xdr:colOff>0</xdr:colOff>
      <xdr:row>57</xdr:row>
      <xdr:rowOff>118269</xdr:rowOff>
    </xdr:to>
    <xdr:cxnSp macro="">
      <xdr:nvCxnSpPr>
        <xdr:cNvPr id="350" name="直線コネクタ 349"/>
        <xdr:cNvCxnSpPr/>
      </xdr:nvCxnSpPr>
      <xdr:spPr>
        <a:xfrm flipV="1">
          <a:off x="9639300" y="9869583"/>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51"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2" name="フローチャート: 判断 351"/>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118269</xdr:rowOff>
    </xdr:from>
    <xdr:to>
      <xdr:col>50</xdr:col>
      <xdr:colOff>114300</xdr:colOff>
      <xdr:row>57</xdr:row>
      <xdr:rowOff>130308</xdr:rowOff>
    </xdr:to>
    <xdr:cxnSp macro="">
      <xdr:nvCxnSpPr>
        <xdr:cNvPr id="353" name="直線コネクタ 352"/>
        <xdr:cNvCxnSpPr/>
      </xdr:nvCxnSpPr>
      <xdr:spPr>
        <a:xfrm flipV="1">
          <a:off x="8750300" y="9890919"/>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4" name="フローチャート: 判断 353"/>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5" name="テキスト ボックス 354"/>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130308</xdr:rowOff>
    </xdr:from>
    <xdr:to>
      <xdr:col>45</xdr:col>
      <xdr:colOff>177800</xdr:colOff>
      <xdr:row>57</xdr:row>
      <xdr:rowOff>143853</xdr:rowOff>
    </xdr:to>
    <xdr:cxnSp macro="">
      <xdr:nvCxnSpPr>
        <xdr:cNvPr id="356" name="直線コネクタ 355"/>
        <xdr:cNvCxnSpPr/>
      </xdr:nvCxnSpPr>
      <xdr:spPr>
        <a:xfrm flipV="1">
          <a:off x="7861300" y="9902958"/>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7" name="フローチャート: 判断 356"/>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8" name="テキスト ボックス 357"/>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110782</xdr:rowOff>
    </xdr:from>
    <xdr:to>
      <xdr:col>41</xdr:col>
      <xdr:colOff>50800</xdr:colOff>
      <xdr:row>57</xdr:row>
      <xdr:rowOff>143853</xdr:rowOff>
    </xdr:to>
    <xdr:cxnSp macro="">
      <xdr:nvCxnSpPr>
        <xdr:cNvPr id="359" name="直線コネクタ 358"/>
        <xdr:cNvCxnSpPr/>
      </xdr:nvCxnSpPr>
      <xdr:spPr>
        <a:xfrm>
          <a:off x="6972300" y="9883432"/>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60" name="フローチャート: 判断 359"/>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10583</xdr:rowOff>
    </xdr:from>
    <xdr:ext cx="534377" cy="259045"/>
    <xdr:sp macro="" textlink="">
      <xdr:nvSpPr>
        <xdr:cNvPr id="361" name="テキスト ボックス 360"/>
        <xdr:cNvSpPr txBox="1"/>
      </xdr:nvSpPr>
      <xdr:spPr>
        <a:xfrm>
          <a:off x="7594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2" name="フローチャート: 判断 361"/>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3" name="テキスト ボックス 362"/>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46133</xdr:rowOff>
    </xdr:from>
    <xdr:to>
      <xdr:col>55</xdr:col>
      <xdr:colOff>50800</xdr:colOff>
      <xdr:row>57</xdr:row>
      <xdr:rowOff>147733</xdr:rowOff>
    </xdr:to>
    <xdr:sp macro="" textlink="">
      <xdr:nvSpPr>
        <xdr:cNvPr id="369" name="楕円 368"/>
        <xdr:cNvSpPr/>
      </xdr:nvSpPr>
      <xdr:spPr>
        <a:xfrm>
          <a:off x="10426700" y="98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24560</xdr:rowOff>
    </xdr:from>
    <xdr:ext cx="534377" cy="259045"/>
    <xdr:sp macro="" textlink="">
      <xdr:nvSpPr>
        <xdr:cNvPr id="370" name="農林水産業費該当値テキスト"/>
        <xdr:cNvSpPr txBox="1"/>
      </xdr:nvSpPr>
      <xdr:spPr>
        <a:xfrm>
          <a:off x="10528300" y="979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67469</xdr:rowOff>
    </xdr:from>
    <xdr:to>
      <xdr:col>50</xdr:col>
      <xdr:colOff>165100</xdr:colOff>
      <xdr:row>57</xdr:row>
      <xdr:rowOff>169069</xdr:rowOff>
    </xdr:to>
    <xdr:sp macro="" textlink="">
      <xdr:nvSpPr>
        <xdr:cNvPr id="371" name="楕円 370"/>
        <xdr:cNvSpPr/>
      </xdr:nvSpPr>
      <xdr:spPr>
        <a:xfrm>
          <a:off x="9588500" y="98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160196</xdr:rowOff>
    </xdr:from>
    <xdr:ext cx="534377" cy="259045"/>
    <xdr:sp macro="" textlink="">
      <xdr:nvSpPr>
        <xdr:cNvPr id="372" name="テキスト ボックス 371"/>
        <xdr:cNvSpPr txBox="1"/>
      </xdr:nvSpPr>
      <xdr:spPr>
        <a:xfrm>
          <a:off x="9372111" y="993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79508</xdr:rowOff>
    </xdr:from>
    <xdr:to>
      <xdr:col>46</xdr:col>
      <xdr:colOff>38100</xdr:colOff>
      <xdr:row>58</xdr:row>
      <xdr:rowOff>9658</xdr:rowOff>
    </xdr:to>
    <xdr:sp macro="" textlink="">
      <xdr:nvSpPr>
        <xdr:cNvPr id="373" name="楕円 372"/>
        <xdr:cNvSpPr/>
      </xdr:nvSpPr>
      <xdr:spPr>
        <a:xfrm>
          <a:off x="8699500" y="98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785</xdr:rowOff>
    </xdr:from>
    <xdr:ext cx="534377" cy="259045"/>
    <xdr:sp macro="" textlink="">
      <xdr:nvSpPr>
        <xdr:cNvPr id="374" name="テキスト ボックス 373"/>
        <xdr:cNvSpPr txBox="1"/>
      </xdr:nvSpPr>
      <xdr:spPr>
        <a:xfrm>
          <a:off x="8483111" y="994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93053</xdr:rowOff>
    </xdr:from>
    <xdr:to>
      <xdr:col>41</xdr:col>
      <xdr:colOff>101600</xdr:colOff>
      <xdr:row>58</xdr:row>
      <xdr:rowOff>23203</xdr:rowOff>
    </xdr:to>
    <xdr:sp macro="" textlink="">
      <xdr:nvSpPr>
        <xdr:cNvPr id="375" name="楕円 374"/>
        <xdr:cNvSpPr/>
      </xdr:nvSpPr>
      <xdr:spPr>
        <a:xfrm>
          <a:off x="7810500" y="986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14330</xdr:rowOff>
    </xdr:from>
    <xdr:ext cx="534377" cy="259045"/>
    <xdr:sp macro="" textlink="">
      <xdr:nvSpPr>
        <xdr:cNvPr id="376" name="テキスト ボックス 375"/>
        <xdr:cNvSpPr txBox="1"/>
      </xdr:nvSpPr>
      <xdr:spPr>
        <a:xfrm>
          <a:off x="7594111" y="99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59982</xdr:rowOff>
    </xdr:from>
    <xdr:to>
      <xdr:col>36</xdr:col>
      <xdr:colOff>165100</xdr:colOff>
      <xdr:row>57</xdr:row>
      <xdr:rowOff>161582</xdr:rowOff>
    </xdr:to>
    <xdr:sp macro="" textlink="">
      <xdr:nvSpPr>
        <xdr:cNvPr id="377" name="楕円 376"/>
        <xdr:cNvSpPr/>
      </xdr:nvSpPr>
      <xdr:spPr>
        <a:xfrm>
          <a:off x="6921500" y="983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6659</xdr:rowOff>
    </xdr:from>
    <xdr:ext cx="534377" cy="259045"/>
    <xdr:sp macro="" textlink="">
      <xdr:nvSpPr>
        <xdr:cNvPr id="378" name="テキスト ボックス 377"/>
        <xdr:cNvSpPr txBox="1"/>
      </xdr:nvSpPr>
      <xdr:spPr>
        <a:xfrm>
          <a:off x="6705111" y="960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400" name="直線コネクタ 399"/>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401"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2" name="直線コネクタ 401"/>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3"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4" name="直線コネクタ 403"/>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117320</xdr:rowOff>
    </xdr:from>
    <xdr:to>
      <xdr:col>55</xdr:col>
      <xdr:colOff>0</xdr:colOff>
      <xdr:row>78</xdr:row>
      <xdr:rowOff>63027</xdr:rowOff>
    </xdr:to>
    <xdr:cxnSp macro="">
      <xdr:nvCxnSpPr>
        <xdr:cNvPr id="405" name="直線コネクタ 404"/>
        <xdr:cNvCxnSpPr/>
      </xdr:nvCxnSpPr>
      <xdr:spPr>
        <a:xfrm flipV="1">
          <a:off x="9639300" y="13318970"/>
          <a:ext cx="838200" cy="1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6"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7" name="フローチャート: 判断 406"/>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35184</xdr:rowOff>
    </xdr:from>
    <xdr:to>
      <xdr:col>50</xdr:col>
      <xdr:colOff>114300</xdr:colOff>
      <xdr:row>78</xdr:row>
      <xdr:rowOff>63027</xdr:rowOff>
    </xdr:to>
    <xdr:cxnSp macro="">
      <xdr:nvCxnSpPr>
        <xdr:cNvPr id="408" name="直線コネクタ 407"/>
        <xdr:cNvCxnSpPr/>
      </xdr:nvCxnSpPr>
      <xdr:spPr>
        <a:xfrm>
          <a:off x="8750300" y="13408284"/>
          <a:ext cx="889000" cy="2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9" name="フローチャート: 判断 408"/>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10" name="テキスト ボックス 409"/>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35184</xdr:rowOff>
    </xdr:from>
    <xdr:to>
      <xdr:col>45</xdr:col>
      <xdr:colOff>177800</xdr:colOff>
      <xdr:row>78</xdr:row>
      <xdr:rowOff>77887</xdr:rowOff>
    </xdr:to>
    <xdr:cxnSp macro="">
      <xdr:nvCxnSpPr>
        <xdr:cNvPr id="411" name="直線コネクタ 410"/>
        <xdr:cNvCxnSpPr/>
      </xdr:nvCxnSpPr>
      <xdr:spPr>
        <a:xfrm flipV="1">
          <a:off x="7861300" y="13408284"/>
          <a:ext cx="889000" cy="4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2" name="フローチャート: 判断 411"/>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3" name="テキスト ボックス 412"/>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77040</xdr:rowOff>
    </xdr:from>
    <xdr:to>
      <xdr:col>41</xdr:col>
      <xdr:colOff>50800</xdr:colOff>
      <xdr:row>78</xdr:row>
      <xdr:rowOff>77887</xdr:rowOff>
    </xdr:to>
    <xdr:cxnSp macro="">
      <xdr:nvCxnSpPr>
        <xdr:cNvPr id="414" name="直線コネクタ 413"/>
        <xdr:cNvCxnSpPr/>
      </xdr:nvCxnSpPr>
      <xdr:spPr>
        <a:xfrm>
          <a:off x="6972300" y="13450140"/>
          <a:ext cx="889000" cy="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5" name="フローチャート: 判断 414"/>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6" name="テキスト ボックス 415"/>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7" name="フローチャート: 判断 416"/>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8" name="テキスト ボックス 417"/>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66520</xdr:rowOff>
    </xdr:from>
    <xdr:to>
      <xdr:col>55</xdr:col>
      <xdr:colOff>50800</xdr:colOff>
      <xdr:row>77</xdr:row>
      <xdr:rowOff>168120</xdr:rowOff>
    </xdr:to>
    <xdr:sp macro="" textlink="">
      <xdr:nvSpPr>
        <xdr:cNvPr id="424" name="楕円 423"/>
        <xdr:cNvSpPr/>
      </xdr:nvSpPr>
      <xdr:spPr>
        <a:xfrm>
          <a:off x="10426700" y="132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44947</xdr:rowOff>
    </xdr:from>
    <xdr:ext cx="469744" cy="259045"/>
    <xdr:sp macro="" textlink="">
      <xdr:nvSpPr>
        <xdr:cNvPr id="425" name="商工費該当値テキスト"/>
        <xdr:cNvSpPr txBox="1"/>
      </xdr:nvSpPr>
      <xdr:spPr>
        <a:xfrm>
          <a:off x="10528300" y="132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12227</xdr:rowOff>
    </xdr:from>
    <xdr:to>
      <xdr:col>50</xdr:col>
      <xdr:colOff>165100</xdr:colOff>
      <xdr:row>78</xdr:row>
      <xdr:rowOff>113827</xdr:rowOff>
    </xdr:to>
    <xdr:sp macro="" textlink="">
      <xdr:nvSpPr>
        <xdr:cNvPr id="426" name="楕円 425"/>
        <xdr:cNvSpPr/>
      </xdr:nvSpPr>
      <xdr:spPr>
        <a:xfrm>
          <a:off x="9588500" y="1338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104954</xdr:rowOff>
    </xdr:from>
    <xdr:ext cx="469744" cy="259045"/>
    <xdr:sp macro="" textlink="">
      <xdr:nvSpPr>
        <xdr:cNvPr id="427" name="テキスト ボックス 426"/>
        <xdr:cNvSpPr txBox="1"/>
      </xdr:nvSpPr>
      <xdr:spPr>
        <a:xfrm>
          <a:off x="9404428" y="1347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155834</xdr:rowOff>
    </xdr:from>
    <xdr:to>
      <xdr:col>46</xdr:col>
      <xdr:colOff>38100</xdr:colOff>
      <xdr:row>78</xdr:row>
      <xdr:rowOff>85984</xdr:rowOff>
    </xdr:to>
    <xdr:sp macro="" textlink="">
      <xdr:nvSpPr>
        <xdr:cNvPr id="428" name="楕円 427"/>
        <xdr:cNvSpPr/>
      </xdr:nvSpPr>
      <xdr:spPr>
        <a:xfrm>
          <a:off x="8699500" y="1335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77111</xdr:rowOff>
    </xdr:from>
    <xdr:ext cx="469744" cy="259045"/>
    <xdr:sp macro="" textlink="">
      <xdr:nvSpPr>
        <xdr:cNvPr id="429" name="テキスト ボックス 428"/>
        <xdr:cNvSpPr txBox="1"/>
      </xdr:nvSpPr>
      <xdr:spPr>
        <a:xfrm>
          <a:off x="8515428" y="1345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27087</xdr:rowOff>
    </xdr:from>
    <xdr:to>
      <xdr:col>41</xdr:col>
      <xdr:colOff>101600</xdr:colOff>
      <xdr:row>78</xdr:row>
      <xdr:rowOff>128687</xdr:rowOff>
    </xdr:to>
    <xdr:sp macro="" textlink="">
      <xdr:nvSpPr>
        <xdr:cNvPr id="430" name="楕円 429"/>
        <xdr:cNvSpPr/>
      </xdr:nvSpPr>
      <xdr:spPr>
        <a:xfrm>
          <a:off x="7810500" y="1340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119814</xdr:rowOff>
    </xdr:from>
    <xdr:ext cx="469744" cy="259045"/>
    <xdr:sp macro="" textlink="">
      <xdr:nvSpPr>
        <xdr:cNvPr id="431" name="テキスト ボックス 430"/>
        <xdr:cNvSpPr txBox="1"/>
      </xdr:nvSpPr>
      <xdr:spPr>
        <a:xfrm>
          <a:off x="7626428" y="1349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26240</xdr:rowOff>
    </xdr:from>
    <xdr:to>
      <xdr:col>36</xdr:col>
      <xdr:colOff>165100</xdr:colOff>
      <xdr:row>78</xdr:row>
      <xdr:rowOff>127840</xdr:rowOff>
    </xdr:to>
    <xdr:sp macro="" textlink="">
      <xdr:nvSpPr>
        <xdr:cNvPr id="432" name="楕円 431"/>
        <xdr:cNvSpPr/>
      </xdr:nvSpPr>
      <xdr:spPr>
        <a:xfrm>
          <a:off x="6921500" y="1339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118967</xdr:rowOff>
    </xdr:from>
    <xdr:ext cx="469744" cy="259045"/>
    <xdr:sp macro="" textlink="">
      <xdr:nvSpPr>
        <xdr:cNvPr id="433" name="テキスト ボックス 432"/>
        <xdr:cNvSpPr txBox="1"/>
      </xdr:nvSpPr>
      <xdr:spPr>
        <a:xfrm>
          <a:off x="6737428" y="1349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9" name="直線コネクタ 458"/>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60"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61" name="直線コネクタ 460"/>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2"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3" name="直線コネクタ 462"/>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27294</xdr:rowOff>
    </xdr:from>
    <xdr:to>
      <xdr:col>55</xdr:col>
      <xdr:colOff>0</xdr:colOff>
      <xdr:row>97</xdr:row>
      <xdr:rowOff>69793</xdr:rowOff>
    </xdr:to>
    <xdr:cxnSp macro="">
      <xdr:nvCxnSpPr>
        <xdr:cNvPr id="464" name="直線コネクタ 463"/>
        <xdr:cNvCxnSpPr/>
      </xdr:nvCxnSpPr>
      <xdr:spPr>
        <a:xfrm>
          <a:off x="9639300" y="16657944"/>
          <a:ext cx="838200" cy="4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5"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6" name="フローチャート: 判断 465"/>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126735</xdr:rowOff>
    </xdr:from>
    <xdr:to>
      <xdr:col>50</xdr:col>
      <xdr:colOff>114300</xdr:colOff>
      <xdr:row>97</xdr:row>
      <xdr:rowOff>27294</xdr:rowOff>
    </xdr:to>
    <xdr:cxnSp macro="">
      <xdr:nvCxnSpPr>
        <xdr:cNvPr id="467" name="直線コネクタ 466"/>
        <xdr:cNvCxnSpPr/>
      </xdr:nvCxnSpPr>
      <xdr:spPr>
        <a:xfrm>
          <a:off x="8750300" y="16585935"/>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8" name="フローチャート: 判断 467"/>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9" name="テキスト ボックス 468"/>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126735</xdr:rowOff>
    </xdr:from>
    <xdr:to>
      <xdr:col>45</xdr:col>
      <xdr:colOff>177800</xdr:colOff>
      <xdr:row>96</xdr:row>
      <xdr:rowOff>133028</xdr:rowOff>
    </xdr:to>
    <xdr:cxnSp macro="">
      <xdr:nvCxnSpPr>
        <xdr:cNvPr id="470" name="直線コネクタ 469"/>
        <xdr:cNvCxnSpPr/>
      </xdr:nvCxnSpPr>
      <xdr:spPr>
        <a:xfrm flipV="1">
          <a:off x="7861300" y="16585935"/>
          <a:ext cx="889000" cy="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71" name="フローチャート: 判断 470"/>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2" name="テキスト ボックス 471"/>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21013</xdr:rowOff>
    </xdr:from>
    <xdr:to>
      <xdr:col>41</xdr:col>
      <xdr:colOff>50800</xdr:colOff>
      <xdr:row>96</xdr:row>
      <xdr:rowOff>133028</xdr:rowOff>
    </xdr:to>
    <xdr:cxnSp macro="">
      <xdr:nvCxnSpPr>
        <xdr:cNvPr id="473" name="直線コネクタ 472"/>
        <xdr:cNvCxnSpPr/>
      </xdr:nvCxnSpPr>
      <xdr:spPr>
        <a:xfrm>
          <a:off x="6972300" y="16480213"/>
          <a:ext cx="889000" cy="1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4" name="フローチャート: 判断 473"/>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169101</xdr:rowOff>
    </xdr:from>
    <xdr:ext cx="534377" cy="259045"/>
    <xdr:sp macro="" textlink="">
      <xdr:nvSpPr>
        <xdr:cNvPr id="475" name="テキスト ボックス 474"/>
        <xdr:cNvSpPr txBox="1"/>
      </xdr:nvSpPr>
      <xdr:spPr>
        <a:xfrm>
          <a:off x="7594111" y="162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6" name="フローチャート: 判断 475"/>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126840</xdr:rowOff>
    </xdr:from>
    <xdr:ext cx="534377" cy="259045"/>
    <xdr:sp macro="" textlink="">
      <xdr:nvSpPr>
        <xdr:cNvPr id="477" name="テキスト ボックス 476"/>
        <xdr:cNvSpPr txBox="1"/>
      </xdr:nvSpPr>
      <xdr:spPr>
        <a:xfrm>
          <a:off x="6705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18993</xdr:rowOff>
    </xdr:from>
    <xdr:to>
      <xdr:col>55</xdr:col>
      <xdr:colOff>50800</xdr:colOff>
      <xdr:row>97</xdr:row>
      <xdr:rowOff>120593</xdr:rowOff>
    </xdr:to>
    <xdr:sp macro="" textlink="">
      <xdr:nvSpPr>
        <xdr:cNvPr id="483" name="楕円 482"/>
        <xdr:cNvSpPr/>
      </xdr:nvSpPr>
      <xdr:spPr>
        <a:xfrm>
          <a:off x="10426700" y="16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168870</xdr:rowOff>
    </xdr:from>
    <xdr:ext cx="534377" cy="259045"/>
    <xdr:sp macro="" textlink="">
      <xdr:nvSpPr>
        <xdr:cNvPr id="484" name="土木費該当値テキスト"/>
        <xdr:cNvSpPr txBox="1"/>
      </xdr:nvSpPr>
      <xdr:spPr>
        <a:xfrm>
          <a:off x="10528300" y="1662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147944</xdr:rowOff>
    </xdr:from>
    <xdr:to>
      <xdr:col>50</xdr:col>
      <xdr:colOff>165100</xdr:colOff>
      <xdr:row>97</xdr:row>
      <xdr:rowOff>78094</xdr:rowOff>
    </xdr:to>
    <xdr:sp macro="" textlink="">
      <xdr:nvSpPr>
        <xdr:cNvPr id="485" name="楕円 484"/>
        <xdr:cNvSpPr/>
      </xdr:nvSpPr>
      <xdr:spPr>
        <a:xfrm>
          <a:off x="9588500" y="1660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69221</xdr:rowOff>
    </xdr:from>
    <xdr:ext cx="534377" cy="259045"/>
    <xdr:sp macro="" textlink="">
      <xdr:nvSpPr>
        <xdr:cNvPr id="486" name="テキスト ボックス 485"/>
        <xdr:cNvSpPr txBox="1"/>
      </xdr:nvSpPr>
      <xdr:spPr>
        <a:xfrm>
          <a:off x="9372111" y="166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75935</xdr:rowOff>
    </xdr:from>
    <xdr:to>
      <xdr:col>46</xdr:col>
      <xdr:colOff>38100</xdr:colOff>
      <xdr:row>97</xdr:row>
      <xdr:rowOff>6085</xdr:rowOff>
    </xdr:to>
    <xdr:sp macro="" textlink="">
      <xdr:nvSpPr>
        <xdr:cNvPr id="487" name="楕円 486"/>
        <xdr:cNvSpPr/>
      </xdr:nvSpPr>
      <xdr:spPr>
        <a:xfrm>
          <a:off x="8699500" y="1653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168662</xdr:rowOff>
    </xdr:from>
    <xdr:ext cx="534377" cy="259045"/>
    <xdr:sp macro="" textlink="">
      <xdr:nvSpPr>
        <xdr:cNvPr id="488" name="テキスト ボックス 487"/>
        <xdr:cNvSpPr txBox="1"/>
      </xdr:nvSpPr>
      <xdr:spPr>
        <a:xfrm>
          <a:off x="8483111" y="166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82228</xdr:rowOff>
    </xdr:from>
    <xdr:to>
      <xdr:col>41</xdr:col>
      <xdr:colOff>101600</xdr:colOff>
      <xdr:row>97</xdr:row>
      <xdr:rowOff>12378</xdr:rowOff>
    </xdr:to>
    <xdr:sp macro="" textlink="">
      <xdr:nvSpPr>
        <xdr:cNvPr id="489" name="楕円 488"/>
        <xdr:cNvSpPr/>
      </xdr:nvSpPr>
      <xdr:spPr>
        <a:xfrm>
          <a:off x="7810500" y="1654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3505</xdr:rowOff>
    </xdr:from>
    <xdr:ext cx="534377" cy="259045"/>
    <xdr:sp macro="" textlink="">
      <xdr:nvSpPr>
        <xdr:cNvPr id="490" name="テキスト ボックス 489"/>
        <xdr:cNvSpPr txBox="1"/>
      </xdr:nvSpPr>
      <xdr:spPr>
        <a:xfrm>
          <a:off x="7594111" y="166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141663</xdr:rowOff>
    </xdr:from>
    <xdr:to>
      <xdr:col>36</xdr:col>
      <xdr:colOff>165100</xdr:colOff>
      <xdr:row>96</xdr:row>
      <xdr:rowOff>71813</xdr:rowOff>
    </xdr:to>
    <xdr:sp macro="" textlink="">
      <xdr:nvSpPr>
        <xdr:cNvPr id="491" name="楕円 490"/>
        <xdr:cNvSpPr/>
      </xdr:nvSpPr>
      <xdr:spPr>
        <a:xfrm>
          <a:off x="6921500" y="164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88340</xdr:rowOff>
    </xdr:from>
    <xdr:ext cx="534377" cy="259045"/>
    <xdr:sp macro="" textlink="">
      <xdr:nvSpPr>
        <xdr:cNvPr id="492" name="テキスト ボックス 491"/>
        <xdr:cNvSpPr txBox="1"/>
      </xdr:nvSpPr>
      <xdr:spPr>
        <a:xfrm>
          <a:off x="6705111" y="1620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5" name="直線コネクタ 514"/>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6"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7" name="直線コネクタ 516"/>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8"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9" name="直線コネクタ 518"/>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124018</xdr:rowOff>
    </xdr:from>
    <xdr:to>
      <xdr:col>85</xdr:col>
      <xdr:colOff>127000</xdr:colOff>
      <xdr:row>36</xdr:row>
      <xdr:rowOff>158171</xdr:rowOff>
    </xdr:to>
    <xdr:cxnSp macro="">
      <xdr:nvCxnSpPr>
        <xdr:cNvPr id="520" name="直線コネクタ 519"/>
        <xdr:cNvCxnSpPr/>
      </xdr:nvCxnSpPr>
      <xdr:spPr>
        <a:xfrm>
          <a:off x="15481300" y="6296218"/>
          <a:ext cx="8382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21" name="消防費平均値テキスト"/>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2" name="フローチャート: 判断 521"/>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121275</xdr:rowOff>
    </xdr:from>
    <xdr:to>
      <xdr:col>81</xdr:col>
      <xdr:colOff>50800</xdr:colOff>
      <xdr:row>36</xdr:row>
      <xdr:rowOff>124018</xdr:rowOff>
    </xdr:to>
    <xdr:cxnSp macro="">
      <xdr:nvCxnSpPr>
        <xdr:cNvPr id="523" name="直線コネクタ 522"/>
        <xdr:cNvCxnSpPr/>
      </xdr:nvCxnSpPr>
      <xdr:spPr>
        <a:xfrm>
          <a:off x="14592300" y="629347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4" name="フローチャート: 判断 523"/>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5" name="テキスト ボックス 524"/>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121275</xdr:rowOff>
    </xdr:from>
    <xdr:to>
      <xdr:col>76</xdr:col>
      <xdr:colOff>114300</xdr:colOff>
      <xdr:row>37</xdr:row>
      <xdr:rowOff>1900</xdr:rowOff>
    </xdr:to>
    <xdr:cxnSp macro="">
      <xdr:nvCxnSpPr>
        <xdr:cNvPr id="526" name="直線コネクタ 525"/>
        <xdr:cNvCxnSpPr/>
      </xdr:nvCxnSpPr>
      <xdr:spPr>
        <a:xfrm flipV="1">
          <a:off x="13703300" y="6293475"/>
          <a:ext cx="889000" cy="5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7" name="フローチャート: 判断 526"/>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8" name="テキスト ボックス 527"/>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155245</xdr:rowOff>
    </xdr:from>
    <xdr:to>
      <xdr:col>71</xdr:col>
      <xdr:colOff>177800</xdr:colOff>
      <xdr:row>37</xdr:row>
      <xdr:rowOff>1900</xdr:rowOff>
    </xdr:to>
    <xdr:cxnSp macro="">
      <xdr:nvCxnSpPr>
        <xdr:cNvPr id="529" name="直線コネクタ 528"/>
        <xdr:cNvCxnSpPr/>
      </xdr:nvCxnSpPr>
      <xdr:spPr>
        <a:xfrm>
          <a:off x="12814300" y="6327445"/>
          <a:ext cx="8890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30" name="フローチャート: 判断 529"/>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31" name="テキスト ボックス 530"/>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2" name="フローチャート: 判断 531"/>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33" name="テキスト ボックス 532"/>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107371</xdr:rowOff>
    </xdr:from>
    <xdr:to>
      <xdr:col>85</xdr:col>
      <xdr:colOff>177800</xdr:colOff>
      <xdr:row>37</xdr:row>
      <xdr:rowOff>37521</xdr:rowOff>
    </xdr:to>
    <xdr:sp macro="" textlink="">
      <xdr:nvSpPr>
        <xdr:cNvPr id="539" name="楕円 538"/>
        <xdr:cNvSpPr/>
      </xdr:nvSpPr>
      <xdr:spPr>
        <a:xfrm>
          <a:off x="16268700" y="62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85798</xdr:rowOff>
    </xdr:from>
    <xdr:ext cx="534377" cy="259045"/>
    <xdr:sp macro="" textlink="">
      <xdr:nvSpPr>
        <xdr:cNvPr id="540" name="消防費該当値テキスト"/>
        <xdr:cNvSpPr txBox="1"/>
      </xdr:nvSpPr>
      <xdr:spPr>
        <a:xfrm>
          <a:off x="16370300" y="625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73218</xdr:rowOff>
    </xdr:from>
    <xdr:to>
      <xdr:col>81</xdr:col>
      <xdr:colOff>101600</xdr:colOff>
      <xdr:row>37</xdr:row>
      <xdr:rowOff>3368</xdr:rowOff>
    </xdr:to>
    <xdr:sp macro="" textlink="">
      <xdr:nvSpPr>
        <xdr:cNvPr id="541" name="楕円 540"/>
        <xdr:cNvSpPr/>
      </xdr:nvSpPr>
      <xdr:spPr>
        <a:xfrm>
          <a:off x="15430500" y="624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165945</xdr:rowOff>
    </xdr:from>
    <xdr:ext cx="534377" cy="259045"/>
    <xdr:sp macro="" textlink="">
      <xdr:nvSpPr>
        <xdr:cNvPr id="542" name="テキスト ボックス 541"/>
        <xdr:cNvSpPr txBox="1"/>
      </xdr:nvSpPr>
      <xdr:spPr>
        <a:xfrm>
          <a:off x="15214111" y="633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70475</xdr:rowOff>
    </xdr:from>
    <xdr:to>
      <xdr:col>76</xdr:col>
      <xdr:colOff>165100</xdr:colOff>
      <xdr:row>37</xdr:row>
      <xdr:rowOff>625</xdr:rowOff>
    </xdr:to>
    <xdr:sp macro="" textlink="">
      <xdr:nvSpPr>
        <xdr:cNvPr id="543" name="楕円 542"/>
        <xdr:cNvSpPr/>
      </xdr:nvSpPr>
      <xdr:spPr>
        <a:xfrm>
          <a:off x="14541500" y="624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163202</xdr:rowOff>
    </xdr:from>
    <xdr:ext cx="534377" cy="259045"/>
    <xdr:sp macro="" textlink="">
      <xdr:nvSpPr>
        <xdr:cNvPr id="544" name="テキスト ボックス 543"/>
        <xdr:cNvSpPr txBox="1"/>
      </xdr:nvSpPr>
      <xdr:spPr>
        <a:xfrm>
          <a:off x="14325111" y="633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122550</xdr:rowOff>
    </xdr:from>
    <xdr:to>
      <xdr:col>72</xdr:col>
      <xdr:colOff>38100</xdr:colOff>
      <xdr:row>37</xdr:row>
      <xdr:rowOff>52700</xdr:rowOff>
    </xdr:to>
    <xdr:sp macro="" textlink="">
      <xdr:nvSpPr>
        <xdr:cNvPr id="545" name="楕円 544"/>
        <xdr:cNvSpPr/>
      </xdr:nvSpPr>
      <xdr:spPr>
        <a:xfrm>
          <a:off x="13652500" y="629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43827</xdr:rowOff>
    </xdr:from>
    <xdr:ext cx="534377" cy="259045"/>
    <xdr:sp macro="" textlink="">
      <xdr:nvSpPr>
        <xdr:cNvPr id="546" name="テキスト ボックス 545"/>
        <xdr:cNvSpPr txBox="1"/>
      </xdr:nvSpPr>
      <xdr:spPr>
        <a:xfrm>
          <a:off x="13436111" y="63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104445</xdr:rowOff>
    </xdr:from>
    <xdr:to>
      <xdr:col>67</xdr:col>
      <xdr:colOff>101600</xdr:colOff>
      <xdr:row>37</xdr:row>
      <xdr:rowOff>34595</xdr:rowOff>
    </xdr:to>
    <xdr:sp macro="" textlink="">
      <xdr:nvSpPr>
        <xdr:cNvPr id="547" name="楕円 546"/>
        <xdr:cNvSpPr/>
      </xdr:nvSpPr>
      <xdr:spPr>
        <a:xfrm>
          <a:off x="12763500" y="62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51122</xdr:rowOff>
    </xdr:from>
    <xdr:ext cx="534377" cy="259045"/>
    <xdr:sp macro="" textlink="">
      <xdr:nvSpPr>
        <xdr:cNvPr id="548" name="テキスト ボックス 547"/>
        <xdr:cNvSpPr txBox="1"/>
      </xdr:nvSpPr>
      <xdr:spPr>
        <a:xfrm>
          <a:off x="12547111" y="605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3" name="直線コネクタ 572"/>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4"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5" name="直線コネクタ 574"/>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6"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7" name="直線コネクタ 576"/>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143948</xdr:rowOff>
    </xdr:from>
    <xdr:to>
      <xdr:col>85</xdr:col>
      <xdr:colOff>127000</xdr:colOff>
      <xdr:row>57</xdr:row>
      <xdr:rowOff>48108</xdr:rowOff>
    </xdr:to>
    <xdr:cxnSp macro="">
      <xdr:nvCxnSpPr>
        <xdr:cNvPr id="578" name="直線コネクタ 577"/>
        <xdr:cNvCxnSpPr/>
      </xdr:nvCxnSpPr>
      <xdr:spPr>
        <a:xfrm flipV="1">
          <a:off x="15481300" y="9745148"/>
          <a:ext cx="838200" cy="7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74782</xdr:rowOff>
    </xdr:from>
    <xdr:ext cx="534377" cy="259045"/>
    <xdr:sp macro="" textlink="">
      <xdr:nvSpPr>
        <xdr:cNvPr id="579" name="教育費平均値テキスト"/>
        <xdr:cNvSpPr txBox="1"/>
      </xdr:nvSpPr>
      <xdr:spPr>
        <a:xfrm>
          <a:off x="16370300" y="933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80" name="フローチャート: 判断 579"/>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48108</xdr:rowOff>
    </xdr:from>
    <xdr:to>
      <xdr:col>81</xdr:col>
      <xdr:colOff>50800</xdr:colOff>
      <xdr:row>57</xdr:row>
      <xdr:rowOff>58014</xdr:rowOff>
    </xdr:to>
    <xdr:cxnSp macro="">
      <xdr:nvCxnSpPr>
        <xdr:cNvPr id="581" name="直線コネクタ 580"/>
        <xdr:cNvCxnSpPr/>
      </xdr:nvCxnSpPr>
      <xdr:spPr>
        <a:xfrm flipV="1">
          <a:off x="14592300" y="982075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2" name="フローチャート: 判断 581"/>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83" name="テキスト ボックス 582"/>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18561</xdr:rowOff>
    </xdr:from>
    <xdr:to>
      <xdr:col>76</xdr:col>
      <xdr:colOff>114300</xdr:colOff>
      <xdr:row>57</xdr:row>
      <xdr:rowOff>58014</xdr:rowOff>
    </xdr:to>
    <xdr:cxnSp macro="">
      <xdr:nvCxnSpPr>
        <xdr:cNvPr id="584" name="直線コネクタ 583"/>
        <xdr:cNvCxnSpPr/>
      </xdr:nvCxnSpPr>
      <xdr:spPr>
        <a:xfrm>
          <a:off x="13703300" y="9791211"/>
          <a:ext cx="889000" cy="3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5" name="フローチャート: 判断 584"/>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36110</xdr:rowOff>
    </xdr:from>
    <xdr:ext cx="534377" cy="259045"/>
    <xdr:sp macro="" textlink="">
      <xdr:nvSpPr>
        <xdr:cNvPr id="586" name="テキスト ボックス 585"/>
        <xdr:cNvSpPr txBox="1"/>
      </xdr:nvSpPr>
      <xdr:spPr>
        <a:xfrm>
          <a:off x="14325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18561</xdr:rowOff>
    </xdr:from>
    <xdr:to>
      <xdr:col>71</xdr:col>
      <xdr:colOff>177800</xdr:colOff>
      <xdr:row>57</xdr:row>
      <xdr:rowOff>80855</xdr:rowOff>
    </xdr:to>
    <xdr:cxnSp macro="">
      <xdr:nvCxnSpPr>
        <xdr:cNvPr id="587" name="直線コネクタ 586"/>
        <xdr:cNvCxnSpPr/>
      </xdr:nvCxnSpPr>
      <xdr:spPr>
        <a:xfrm flipV="1">
          <a:off x="12814300" y="9791211"/>
          <a:ext cx="889000" cy="6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8" name="フローチャート: 判断 587"/>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121817</xdr:rowOff>
    </xdr:from>
    <xdr:ext cx="534377" cy="259045"/>
    <xdr:sp macro="" textlink="">
      <xdr:nvSpPr>
        <xdr:cNvPr id="589" name="テキスト ボックス 588"/>
        <xdr:cNvSpPr txBox="1"/>
      </xdr:nvSpPr>
      <xdr:spPr>
        <a:xfrm>
          <a:off x="13436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90" name="フローチャート: 判断 589"/>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130141</xdr:rowOff>
    </xdr:from>
    <xdr:ext cx="534377" cy="259045"/>
    <xdr:sp macro="" textlink="">
      <xdr:nvSpPr>
        <xdr:cNvPr id="591" name="テキスト ボックス 590"/>
        <xdr:cNvSpPr txBox="1"/>
      </xdr:nvSpPr>
      <xdr:spPr>
        <a:xfrm>
          <a:off x="12547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93148</xdr:rowOff>
    </xdr:from>
    <xdr:to>
      <xdr:col>85</xdr:col>
      <xdr:colOff>177800</xdr:colOff>
      <xdr:row>57</xdr:row>
      <xdr:rowOff>23298</xdr:rowOff>
    </xdr:to>
    <xdr:sp macro="" textlink="">
      <xdr:nvSpPr>
        <xdr:cNvPr id="597" name="楕円 596"/>
        <xdr:cNvSpPr/>
      </xdr:nvSpPr>
      <xdr:spPr>
        <a:xfrm>
          <a:off x="16268700" y="96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71575</xdr:rowOff>
    </xdr:from>
    <xdr:ext cx="534377" cy="259045"/>
    <xdr:sp macro="" textlink="">
      <xdr:nvSpPr>
        <xdr:cNvPr id="598" name="教育費該当値テキスト"/>
        <xdr:cNvSpPr txBox="1"/>
      </xdr:nvSpPr>
      <xdr:spPr>
        <a:xfrm>
          <a:off x="16370300" y="967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168758</xdr:rowOff>
    </xdr:from>
    <xdr:to>
      <xdr:col>81</xdr:col>
      <xdr:colOff>101600</xdr:colOff>
      <xdr:row>57</xdr:row>
      <xdr:rowOff>98908</xdr:rowOff>
    </xdr:to>
    <xdr:sp macro="" textlink="">
      <xdr:nvSpPr>
        <xdr:cNvPr id="599" name="楕円 598"/>
        <xdr:cNvSpPr/>
      </xdr:nvSpPr>
      <xdr:spPr>
        <a:xfrm>
          <a:off x="15430500" y="976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90035</xdr:rowOff>
    </xdr:from>
    <xdr:ext cx="534377" cy="259045"/>
    <xdr:sp macro="" textlink="">
      <xdr:nvSpPr>
        <xdr:cNvPr id="600" name="テキスト ボックス 599"/>
        <xdr:cNvSpPr txBox="1"/>
      </xdr:nvSpPr>
      <xdr:spPr>
        <a:xfrm>
          <a:off x="15214111" y="986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7214</xdr:rowOff>
    </xdr:from>
    <xdr:to>
      <xdr:col>76</xdr:col>
      <xdr:colOff>165100</xdr:colOff>
      <xdr:row>57</xdr:row>
      <xdr:rowOff>108814</xdr:rowOff>
    </xdr:to>
    <xdr:sp macro="" textlink="">
      <xdr:nvSpPr>
        <xdr:cNvPr id="601" name="楕円 600"/>
        <xdr:cNvSpPr/>
      </xdr:nvSpPr>
      <xdr:spPr>
        <a:xfrm>
          <a:off x="14541500" y="97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99941</xdr:rowOff>
    </xdr:from>
    <xdr:ext cx="534377" cy="259045"/>
    <xdr:sp macro="" textlink="">
      <xdr:nvSpPr>
        <xdr:cNvPr id="602" name="テキスト ボックス 601"/>
        <xdr:cNvSpPr txBox="1"/>
      </xdr:nvSpPr>
      <xdr:spPr>
        <a:xfrm>
          <a:off x="14325111" y="98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139211</xdr:rowOff>
    </xdr:from>
    <xdr:to>
      <xdr:col>72</xdr:col>
      <xdr:colOff>38100</xdr:colOff>
      <xdr:row>57</xdr:row>
      <xdr:rowOff>69361</xdr:rowOff>
    </xdr:to>
    <xdr:sp macro="" textlink="">
      <xdr:nvSpPr>
        <xdr:cNvPr id="603" name="楕円 602"/>
        <xdr:cNvSpPr/>
      </xdr:nvSpPr>
      <xdr:spPr>
        <a:xfrm>
          <a:off x="13652500" y="97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60488</xdr:rowOff>
    </xdr:from>
    <xdr:ext cx="534377" cy="259045"/>
    <xdr:sp macro="" textlink="">
      <xdr:nvSpPr>
        <xdr:cNvPr id="604" name="テキスト ボックス 603"/>
        <xdr:cNvSpPr txBox="1"/>
      </xdr:nvSpPr>
      <xdr:spPr>
        <a:xfrm>
          <a:off x="13436111" y="983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30055</xdr:rowOff>
    </xdr:from>
    <xdr:to>
      <xdr:col>67</xdr:col>
      <xdr:colOff>101600</xdr:colOff>
      <xdr:row>57</xdr:row>
      <xdr:rowOff>131655</xdr:rowOff>
    </xdr:to>
    <xdr:sp macro="" textlink="">
      <xdr:nvSpPr>
        <xdr:cNvPr id="605" name="楕円 604"/>
        <xdr:cNvSpPr/>
      </xdr:nvSpPr>
      <xdr:spPr>
        <a:xfrm>
          <a:off x="12763500" y="98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122782</xdr:rowOff>
    </xdr:from>
    <xdr:ext cx="534377" cy="259045"/>
    <xdr:sp macro="" textlink="">
      <xdr:nvSpPr>
        <xdr:cNvPr id="606" name="テキスト ボックス 605"/>
        <xdr:cNvSpPr txBox="1"/>
      </xdr:nvSpPr>
      <xdr:spPr>
        <a:xfrm>
          <a:off x="12547111" y="98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2" name="直線コネクタ 631"/>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5"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6" name="直線コネクタ 635"/>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95238</xdr:rowOff>
    </xdr:from>
    <xdr:to>
      <xdr:col>85</xdr:col>
      <xdr:colOff>127000</xdr:colOff>
      <xdr:row>79</xdr:row>
      <xdr:rowOff>98879</xdr:rowOff>
    </xdr:to>
    <xdr:cxnSp macro="">
      <xdr:nvCxnSpPr>
        <xdr:cNvPr id="637" name="直線コネクタ 636"/>
        <xdr:cNvCxnSpPr/>
      </xdr:nvCxnSpPr>
      <xdr:spPr>
        <a:xfrm>
          <a:off x="15481300" y="13639788"/>
          <a:ext cx="838200" cy="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8"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9" name="フローチャート: 判断 638"/>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95238</xdr:rowOff>
    </xdr:from>
    <xdr:to>
      <xdr:col>81</xdr:col>
      <xdr:colOff>50800</xdr:colOff>
      <xdr:row>79</xdr:row>
      <xdr:rowOff>98454</xdr:rowOff>
    </xdr:to>
    <xdr:cxnSp macro="">
      <xdr:nvCxnSpPr>
        <xdr:cNvPr id="640" name="直線コネクタ 639"/>
        <xdr:cNvCxnSpPr/>
      </xdr:nvCxnSpPr>
      <xdr:spPr>
        <a:xfrm flipV="1">
          <a:off x="14592300" y="13639788"/>
          <a:ext cx="889000" cy="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41" name="フローチャート: 判断 640"/>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2" name="テキスト ボックス 641"/>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98454</xdr:rowOff>
    </xdr:from>
    <xdr:to>
      <xdr:col>76</xdr:col>
      <xdr:colOff>114300</xdr:colOff>
      <xdr:row>79</xdr:row>
      <xdr:rowOff>98879</xdr:rowOff>
    </xdr:to>
    <xdr:cxnSp macro="">
      <xdr:nvCxnSpPr>
        <xdr:cNvPr id="643" name="直線コネクタ 642"/>
        <xdr:cNvCxnSpPr/>
      </xdr:nvCxnSpPr>
      <xdr:spPr>
        <a:xfrm flipV="1">
          <a:off x="13703300" y="13643004"/>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4" name="フローチャート: 判断 643"/>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5" name="テキスト ボックス 644"/>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73554</xdr:rowOff>
    </xdr:from>
    <xdr:to>
      <xdr:col>71</xdr:col>
      <xdr:colOff>177800</xdr:colOff>
      <xdr:row>79</xdr:row>
      <xdr:rowOff>98879</xdr:rowOff>
    </xdr:to>
    <xdr:cxnSp macro="">
      <xdr:nvCxnSpPr>
        <xdr:cNvPr id="646" name="直線コネクタ 645"/>
        <xdr:cNvCxnSpPr/>
      </xdr:nvCxnSpPr>
      <xdr:spPr>
        <a:xfrm>
          <a:off x="12814300" y="13618104"/>
          <a:ext cx="889000" cy="2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7" name="フローチャート: 判断 646"/>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8" name="テキスト ボックス 647"/>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9" name="フローチャート: 判断 648"/>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50" name="テキスト ボックス 649"/>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249299" cy="259045"/>
    <xdr:sp macro="" textlink="">
      <xdr:nvSpPr>
        <xdr:cNvPr id="657" name="災害復旧費該当値テキスト"/>
        <xdr:cNvSpPr txBox="1"/>
      </xdr:nvSpPr>
      <xdr:spPr>
        <a:xfrm>
          <a:off x="16370300" y="13510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44438</xdr:rowOff>
    </xdr:from>
    <xdr:to>
      <xdr:col>81</xdr:col>
      <xdr:colOff>101600</xdr:colOff>
      <xdr:row>79</xdr:row>
      <xdr:rowOff>146038</xdr:rowOff>
    </xdr:to>
    <xdr:sp macro="" textlink="">
      <xdr:nvSpPr>
        <xdr:cNvPr id="658" name="楕円 657"/>
        <xdr:cNvSpPr/>
      </xdr:nvSpPr>
      <xdr:spPr>
        <a:xfrm>
          <a:off x="15430500" y="1358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137165</xdr:rowOff>
    </xdr:from>
    <xdr:ext cx="378565" cy="259045"/>
    <xdr:sp macro="" textlink="">
      <xdr:nvSpPr>
        <xdr:cNvPr id="659" name="テキスト ボックス 658"/>
        <xdr:cNvSpPr txBox="1"/>
      </xdr:nvSpPr>
      <xdr:spPr>
        <a:xfrm>
          <a:off x="15292017" y="13681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47654</xdr:rowOff>
    </xdr:from>
    <xdr:to>
      <xdr:col>76</xdr:col>
      <xdr:colOff>165100</xdr:colOff>
      <xdr:row>79</xdr:row>
      <xdr:rowOff>149254</xdr:rowOff>
    </xdr:to>
    <xdr:sp macro="" textlink="">
      <xdr:nvSpPr>
        <xdr:cNvPr id="660" name="楕円 659"/>
        <xdr:cNvSpPr/>
      </xdr:nvSpPr>
      <xdr:spPr>
        <a:xfrm>
          <a:off x="14541500" y="1359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140381</xdr:rowOff>
    </xdr:from>
    <xdr:ext cx="313932" cy="259045"/>
    <xdr:sp macro="" textlink="">
      <xdr:nvSpPr>
        <xdr:cNvPr id="661" name="テキスト ボックス 660"/>
        <xdr:cNvSpPr txBox="1"/>
      </xdr:nvSpPr>
      <xdr:spPr>
        <a:xfrm>
          <a:off x="14435333" y="13684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22754</xdr:rowOff>
    </xdr:from>
    <xdr:to>
      <xdr:col>67</xdr:col>
      <xdr:colOff>101600</xdr:colOff>
      <xdr:row>79</xdr:row>
      <xdr:rowOff>124354</xdr:rowOff>
    </xdr:to>
    <xdr:sp macro="" textlink="">
      <xdr:nvSpPr>
        <xdr:cNvPr id="664" name="楕円 663"/>
        <xdr:cNvSpPr/>
      </xdr:nvSpPr>
      <xdr:spPr>
        <a:xfrm>
          <a:off x="12763500" y="1356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115481</xdr:rowOff>
    </xdr:from>
    <xdr:ext cx="469744" cy="259045"/>
    <xdr:sp macro="" textlink="">
      <xdr:nvSpPr>
        <xdr:cNvPr id="665" name="テキスト ボックス 664"/>
        <xdr:cNvSpPr txBox="1"/>
      </xdr:nvSpPr>
      <xdr:spPr>
        <a:xfrm>
          <a:off x="12579428" y="1366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9" name="直線コネクタ 688"/>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90"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91" name="直線コネクタ 690"/>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2"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3" name="直線コネクタ 692"/>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126631</xdr:rowOff>
    </xdr:from>
    <xdr:to>
      <xdr:col>85</xdr:col>
      <xdr:colOff>127000</xdr:colOff>
      <xdr:row>96</xdr:row>
      <xdr:rowOff>141542</xdr:rowOff>
    </xdr:to>
    <xdr:cxnSp macro="">
      <xdr:nvCxnSpPr>
        <xdr:cNvPr id="694" name="直線コネクタ 693"/>
        <xdr:cNvCxnSpPr/>
      </xdr:nvCxnSpPr>
      <xdr:spPr>
        <a:xfrm flipV="1">
          <a:off x="15481300" y="16585831"/>
          <a:ext cx="838200" cy="1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5" name="公債費平均値テキスト"/>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6" name="フローチャート: 判断 695"/>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141542</xdr:rowOff>
    </xdr:from>
    <xdr:to>
      <xdr:col>81</xdr:col>
      <xdr:colOff>50800</xdr:colOff>
      <xdr:row>96</xdr:row>
      <xdr:rowOff>155321</xdr:rowOff>
    </xdr:to>
    <xdr:cxnSp macro="">
      <xdr:nvCxnSpPr>
        <xdr:cNvPr id="697" name="直線コネクタ 696"/>
        <xdr:cNvCxnSpPr/>
      </xdr:nvCxnSpPr>
      <xdr:spPr>
        <a:xfrm flipV="1">
          <a:off x="14592300" y="16600742"/>
          <a:ext cx="889000" cy="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8" name="フローチャート: 判断 697"/>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9" name="テキスト ボックス 698"/>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105321</xdr:rowOff>
    </xdr:from>
    <xdr:to>
      <xdr:col>76</xdr:col>
      <xdr:colOff>114300</xdr:colOff>
      <xdr:row>96</xdr:row>
      <xdr:rowOff>155321</xdr:rowOff>
    </xdr:to>
    <xdr:cxnSp macro="">
      <xdr:nvCxnSpPr>
        <xdr:cNvPr id="700" name="直線コネクタ 699"/>
        <xdr:cNvCxnSpPr/>
      </xdr:nvCxnSpPr>
      <xdr:spPr>
        <a:xfrm>
          <a:off x="13703300" y="16564521"/>
          <a:ext cx="889000" cy="5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701" name="フローチャート: 判断 700"/>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132478</xdr:rowOff>
    </xdr:from>
    <xdr:ext cx="534377" cy="259045"/>
    <xdr:sp macro="" textlink="">
      <xdr:nvSpPr>
        <xdr:cNvPr id="702" name="テキスト ボックス 701"/>
        <xdr:cNvSpPr txBox="1"/>
      </xdr:nvSpPr>
      <xdr:spPr>
        <a:xfrm>
          <a:off x="14325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92863</xdr:rowOff>
    </xdr:from>
    <xdr:to>
      <xdr:col>71</xdr:col>
      <xdr:colOff>177800</xdr:colOff>
      <xdr:row>96</xdr:row>
      <xdr:rowOff>105321</xdr:rowOff>
    </xdr:to>
    <xdr:cxnSp macro="">
      <xdr:nvCxnSpPr>
        <xdr:cNvPr id="703" name="直線コネクタ 702"/>
        <xdr:cNvCxnSpPr/>
      </xdr:nvCxnSpPr>
      <xdr:spPr>
        <a:xfrm>
          <a:off x="12814300" y="16552063"/>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4" name="フローチャート: 判断 703"/>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705" name="テキスト ボックス 704"/>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6" name="フローチャート: 判断 705"/>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707" name="テキスト ボックス 706"/>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75831</xdr:rowOff>
    </xdr:from>
    <xdr:to>
      <xdr:col>85</xdr:col>
      <xdr:colOff>177800</xdr:colOff>
      <xdr:row>97</xdr:row>
      <xdr:rowOff>5981</xdr:rowOff>
    </xdr:to>
    <xdr:sp macro="" textlink="">
      <xdr:nvSpPr>
        <xdr:cNvPr id="713" name="楕円 712"/>
        <xdr:cNvSpPr/>
      </xdr:nvSpPr>
      <xdr:spPr>
        <a:xfrm>
          <a:off x="16268700" y="1653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54258</xdr:rowOff>
    </xdr:from>
    <xdr:ext cx="534377" cy="259045"/>
    <xdr:sp macro="" textlink="">
      <xdr:nvSpPr>
        <xdr:cNvPr id="714" name="公債費該当値テキスト"/>
        <xdr:cNvSpPr txBox="1"/>
      </xdr:nvSpPr>
      <xdr:spPr>
        <a:xfrm>
          <a:off x="16370300" y="1651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90742</xdr:rowOff>
    </xdr:from>
    <xdr:to>
      <xdr:col>81</xdr:col>
      <xdr:colOff>101600</xdr:colOff>
      <xdr:row>97</xdr:row>
      <xdr:rowOff>20892</xdr:rowOff>
    </xdr:to>
    <xdr:sp macro="" textlink="">
      <xdr:nvSpPr>
        <xdr:cNvPr id="715" name="楕円 714"/>
        <xdr:cNvSpPr/>
      </xdr:nvSpPr>
      <xdr:spPr>
        <a:xfrm>
          <a:off x="15430500" y="1654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12019</xdr:rowOff>
    </xdr:from>
    <xdr:ext cx="534377" cy="259045"/>
    <xdr:sp macro="" textlink="">
      <xdr:nvSpPr>
        <xdr:cNvPr id="716" name="テキスト ボックス 715"/>
        <xdr:cNvSpPr txBox="1"/>
      </xdr:nvSpPr>
      <xdr:spPr>
        <a:xfrm>
          <a:off x="15214111" y="1664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104521</xdr:rowOff>
    </xdr:from>
    <xdr:to>
      <xdr:col>76</xdr:col>
      <xdr:colOff>165100</xdr:colOff>
      <xdr:row>97</xdr:row>
      <xdr:rowOff>34671</xdr:rowOff>
    </xdr:to>
    <xdr:sp macro="" textlink="">
      <xdr:nvSpPr>
        <xdr:cNvPr id="717" name="楕円 716"/>
        <xdr:cNvSpPr/>
      </xdr:nvSpPr>
      <xdr:spPr>
        <a:xfrm>
          <a:off x="14541500" y="165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25798</xdr:rowOff>
    </xdr:from>
    <xdr:ext cx="534377" cy="259045"/>
    <xdr:sp macro="" textlink="">
      <xdr:nvSpPr>
        <xdr:cNvPr id="718" name="テキスト ボックス 717"/>
        <xdr:cNvSpPr txBox="1"/>
      </xdr:nvSpPr>
      <xdr:spPr>
        <a:xfrm>
          <a:off x="14325111" y="166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54521</xdr:rowOff>
    </xdr:from>
    <xdr:to>
      <xdr:col>72</xdr:col>
      <xdr:colOff>38100</xdr:colOff>
      <xdr:row>96</xdr:row>
      <xdr:rowOff>156121</xdr:rowOff>
    </xdr:to>
    <xdr:sp macro="" textlink="">
      <xdr:nvSpPr>
        <xdr:cNvPr id="719" name="楕円 718"/>
        <xdr:cNvSpPr/>
      </xdr:nvSpPr>
      <xdr:spPr>
        <a:xfrm>
          <a:off x="13652500" y="1651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147248</xdr:rowOff>
    </xdr:from>
    <xdr:ext cx="534377" cy="259045"/>
    <xdr:sp macro="" textlink="">
      <xdr:nvSpPr>
        <xdr:cNvPr id="720" name="テキスト ボックス 719"/>
        <xdr:cNvSpPr txBox="1"/>
      </xdr:nvSpPr>
      <xdr:spPr>
        <a:xfrm>
          <a:off x="13436111" y="1660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42063</xdr:rowOff>
    </xdr:from>
    <xdr:to>
      <xdr:col>67</xdr:col>
      <xdr:colOff>101600</xdr:colOff>
      <xdr:row>96</xdr:row>
      <xdr:rowOff>143663</xdr:rowOff>
    </xdr:to>
    <xdr:sp macro="" textlink="">
      <xdr:nvSpPr>
        <xdr:cNvPr id="721" name="楕円 720"/>
        <xdr:cNvSpPr/>
      </xdr:nvSpPr>
      <xdr:spPr>
        <a:xfrm>
          <a:off x="12763500" y="1650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134790</xdr:rowOff>
    </xdr:from>
    <xdr:ext cx="534377" cy="259045"/>
    <xdr:sp macro="" textlink="">
      <xdr:nvSpPr>
        <xdr:cNvPr id="722" name="テキスト ボックス 721"/>
        <xdr:cNvSpPr txBox="1"/>
      </xdr:nvSpPr>
      <xdr:spPr>
        <a:xfrm>
          <a:off x="12547111" y="1659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4" name="テキスト ボックス 74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8" name="直線コネクタ 747"/>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51"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2" name="直線コネクタ 751"/>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4"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5" name="フローチャート: 判断 754"/>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7" name="フローチャート: 判断 756"/>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8" name="テキスト ボックス 757"/>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60" name="フローチャート: 判断 759"/>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61" name="テキスト ボックス 760"/>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3" name="フローチャート: 判断 762"/>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4" name="テキスト ボックス 763"/>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5" name="フローチャート: 判断 764"/>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6" name="テキスト ボックス 765"/>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3"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は住民一人当たりのコストが前年度より </a:t>
          </a:r>
          <a:r>
            <a:rPr kumimoji="1" lang="en-US" altLang="ja-JP" sz="1300">
              <a:latin typeface="ＭＳ Ｐゴシック" panose="020B0600070205080204" pitchFamily="50" charset="-128"/>
              <a:ea typeface="ＭＳ Ｐゴシック" panose="020B0600070205080204" pitchFamily="50" charset="-128"/>
            </a:rPr>
            <a:t>4,367</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123,412</a:t>
          </a:r>
          <a:r>
            <a:rPr kumimoji="1" lang="ja-JP" altLang="en-US" sz="1300">
              <a:latin typeface="ＭＳ Ｐゴシック" panose="020B0600070205080204" pitchFamily="50" charset="-128"/>
              <a:ea typeface="ＭＳ Ｐゴシック" panose="020B0600070205080204" pitchFamily="50" charset="-128"/>
            </a:rPr>
            <a:t>円となった。類似団体</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平均と比較して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41,409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円低くなっているが、</a:t>
          </a:r>
          <a:r>
            <a:rPr kumimoji="1" lang="ja-JP" altLang="en-US" sz="1300">
              <a:latin typeface="ＭＳ Ｐゴシック" panose="020B0600070205080204" pitchFamily="50" charset="-128"/>
              <a:ea typeface="ＭＳ Ｐゴシック" panose="020B0600070205080204" pitchFamily="50" charset="-128"/>
            </a:rPr>
            <a:t>障害福祉サービス給付事業や民間保育所等児童入所事業等における経常的経費が依然として増加傾向にあることから、今後も増となる見込みである。</a:t>
          </a:r>
        </a:p>
        <a:p>
          <a:r>
            <a:rPr kumimoji="1" lang="ja-JP" altLang="en-US" sz="1300">
              <a:latin typeface="ＭＳ Ｐゴシック" panose="020B0600070205080204" pitchFamily="50" charset="-128"/>
              <a:ea typeface="ＭＳ Ｐゴシック" panose="020B0600070205080204" pitchFamily="50" charset="-128"/>
            </a:rPr>
            <a:t>　商工費については、静峰ふるさと公園魅力向上事業により前年度より </a:t>
          </a:r>
          <a:r>
            <a:rPr kumimoji="1" lang="en-US" altLang="ja-JP" sz="1300">
              <a:latin typeface="ＭＳ Ｐゴシック" panose="020B0600070205080204" pitchFamily="50" charset="-128"/>
              <a:ea typeface="ＭＳ Ｐゴシック" panose="020B0600070205080204" pitchFamily="50" charset="-128"/>
            </a:rPr>
            <a:t>5,125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8,479</a:t>
          </a:r>
          <a:r>
            <a:rPr kumimoji="1" lang="ja-JP" altLang="en-US" sz="1300">
              <a:latin typeface="ＭＳ Ｐゴシック" panose="020B0600070205080204" pitchFamily="50" charset="-128"/>
              <a:ea typeface="ＭＳ Ｐゴシック" panose="020B0600070205080204" pitchFamily="50" charset="-128"/>
            </a:rPr>
            <a:t>円となったが、類似団体平均からは</a:t>
          </a:r>
          <a:r>
            <a:rPr kumimoji="1" lang="en-US" altLang="ja-JP" sz="1300">
              <a:latin typeface="ＭＳ Ｐゴシック" panose="020B0600070205080204" pitchFamily="50" charset="-128"/>
              <a:ea typeface="ＭＳ Ｐゴシック" panose="020B0600070205080204" pitchFamily="50" charset="-128"/>
            </a:rPr>
            <a:t>4,726</a:t>
          </a:r>
          <a:r>
            <a:rPr kumimoji="1" lang="ja-JP" altLang="en-US" sz="1300">
              <a:latin typeface="ＭＳ Ｐゴシック" panose="020B0600070205080204" pitchFamily="50" charset="-128"/>
              <a:ea typeface="ＭＳ Ｐゴシック" panose="020B0600070205080204" pitchFamily="50" charset="-128"/>
            </a:rPr>
            <a:t>円下回っている。</a:t>
          </a:r>
        </a:p>
        <a:p>
          <a:r>
            <a:rPr kumimoji="1" lang="ja-JP" altLang="en-US" sz="1300">
              <a:latin typeface="ＭＳ Ｐゴシック" panose="020B0600070205080204" pitchFamily="50" charset="-128"/>
              <a:ea typeface="ＭＳ Ｐゴシック" panose="020B0600070205080204" pitchFamily="50" charset="-128"/>
            </a:rPr>
            <a:t>　教育費については、公立幼稚園建設事業や瓜連中学校校舎耐震補強事業の増により前年度より</a:t>
          </a:r>
          <a:r>
            <a:rPr kumimoji="1" lang="en-US" altLang="ja-JP" sz="1300">
              <a:latin typeface="ＭＳ Ｐゴシック" panose="020B0600070205080204" pitchFamily="50" charset="-128"/>
              <a:ea typeface="ＭＳ Ｐゴシック" panose="020B0600070205080204" pitchFamily="50" charset="-128"/>
            </a:rPr>
            <a:t>3,969</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41,777</a:t>
          </a:r>
          <a:r>
            <a:rPr kumimoji="1" lang="ja-JP" altLang="en-US" sz="1300">
              <a:latin typeface="ＭＳ Ｐゴシック" panose="020B0600070205080204" pitchFamily="50" charset="-128"/>
              <a:ea typeface="ＭＳ Ｐゴシック" panose="020B0600070205080204" pitchFamily="50" charset="-128"/>
            </a:rPr>
            <a:t>円となったが、類似団体平均からは</a:t>
          </a:r>
          <a:r>
            <a:rPr kumimoji="1" lang="en-US" altLang="ja-JP" sz="1300">
              <a:latin typeface="ＭＳ Ｐゴシック" panose="020B0600070205080204" pitchFamily="50" charset="-128"/>
              <a:ea typeface="ＭＳ Ｐゴシック" panose="020B0600070205080204" pitchFamily="50" charset="-128"/>
            </a:rPr>
            <a:t>11,165</a:t>
          </a:r>
          <a:r>
            <a:rPr kumimoji="1" lang="ja-JP" altLang="en-US" sz="1300">
              <a:latin typeface="ＭＳ Ｐゴシック" panose="020B0600070205080204" pitchFamily="50" charset="-128"/>
              <a:ea typeface="ＭＳ Ｐゴシック" panose="020B0600070205080204" pitchFamily="50" charset="-128"/>
            </a:rPr>
            <a:t>円下回っている。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財政調整基金残高は、歳入においては地方交付税の減、歳出においては公立幼稚園建設事業等の大規模事業による翌年度に繰り越しすべき財源の確保の必要があったことから取崩したため、前年度より</a:t>
          </a:r>
          <a:r>
            <a:rPr kumimoji="1" lang="en-US" altLang="ja-JP" sz="1400">
              <a:latin typeface="ＭＳ ゴシック" pitchFamily="49" charset="-128"/>
              <a:ea typeface="ＭＳ ゴシック" pitchFamily="49" charset="-128"/>
            </a:rPr>
            <a:t>0.72</a:t>
          </a:r>
          <a:r>
            <a:rPr kumimoji="1" lang="ja-JP" altLang="en-US" sz="1400">
              <a:latin typeface="ＭＳ ゴシック" pitchFamily="49" charset="-128"/>
              <a:ea typeface="ＭＳ ゴシック" pitchFamily="49" charset="-128"/>
            </a:rPr>
            <a:t>ポイント低下している。実質収支額は、財政調整基金を取り崩したことにより歳入歳出差引額が増加したため、前年度より </a:t>
          </a:r>
          <a:r>
            <a:rPr kumimoji="1" lang="en-US" altLang="ja-JP" sz="1400">
              <a:latin typeface="ＭＳ ゴシック" pitchFamily="49" charset="-128"/>
              <a:ea typeface="ＭＳ ゴシック" pitchFamily="49" charset="-128"/>
            </a:rPr>
            <a:t>1.57</a:t>
          </a:r>
          <a:r>
            <a:rPr kumimoji="1" lang="ja-JP" altLang="en-US" sz="1400">
              <a:latin typeface="ＭＳ ゴシック" pitchFamily="49" charset="-128"/>
              <a:ea typeface="ＭＳ ゴシック" pitchFamily="49" charset="-128"/>
            </a:rPr>
            <a:t>ポイント上昇した。それに伴い、実質単年度収支も</a:t>
          </a:r>
          <a:r>
            <a:rPr kumimoji="1" lang="en-US" altLang="ja-JP" sz="1400">
              <a:latin typeface="ＭＳ ゴシック" pitchFamily="49" charset="-128"/>
              <a:ea typeface="ＭＳ ゴシック" pitchFamily="49" charset="-128"/>
            </a:rPr>
            <a:t>3.69</a:t>
          </a:r>
          <a:r>
            <a:rPr kumimoji="1" lang="ja-JP" altLang="en-US" sz="1400">
              <a:latin typeface="ＭＳ ゴシック" pitchFamily="49" charset="-128"/>
              <a:ea typeface="ＭＳ ゴシック" pitchFamily="49" charset="-128"/>
            </a:rPr>
            <a:t>ポイント上昇している。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茨城県那珂市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実質赤字比率及び連結実質赤字比率の状況については、いずれの年度も黒字となっている。</a:t>
          </a:r>
        </a:p>
        <a:p>
          <a:r>
            <a:rPr kumimoji="1" lang="ja-JP" altLang="en-US" sz="1400">
              <a:latin typeface="ＭＳ ゴシック" pitchFamily="49" charset="-128"/>
              <a:ea typeface="ＭＳ ゴシック" pitchFamily="49" charset="-128"/>
            </a:rPr>
            <a:t>　一般会計以外の各会計における標準財政規模に対する割合については、国民健康保険特別会計において共同事業拠出金の減により前年度より </a:t>
          </a:r>
          <a:r>
            <a:rPr kumimoji="1" lang="en-US" altLang="ja-JP" sz="1400">
              <a:latin typeface="ＭＳ ゴシック" pitchFamily="49" charset="-128"/>
              <a:ea typeface="ＭＳ ゴシック" pitchFamily="49" charset="-128"/>
            </a:rPr>
            <a:t>0.52</a:t>
          </a:r>
          <a:r>
            <a:rPr kumimoji="1" lang="ja-JP" altLang="en-US" sz="1400">
              <a:latin typeface="ＭＳ ゴシック" pitchFamily="49" charset="-128"/>
              <a:ea typeface="ＭＳ ゴシック" pitchFamily="49" charset="-128"/>
            </a:rPr>
            <a:t>ポイント上昇しているが、その他の会計については、大きな変化は見られない。</a:t>
          </a:r>
        </a:p>
        <a:p>
          <a:r>
            <a:rPr kumimoji="1" lang="ja-JP" altLang="en-US" sz="1400">
              <a:latin typeface="ＭＳ ゴシック" pitchFamily="49" charset="-128"/>
              <a:ea typeface="ＭＳ ゴシック" pitchFamily="49" charset="-128"/>
            </a:rPr>
            <a:t>　今後も、第</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次那珂市行財政改革大綱に基づき、健全で効率的な行財政運営の推進に努める。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19696641</v>
      </c>
      <c r="BO4" s="441"/>
      <c r="BP4" s="441"/>
      <c r="BQ4" s="441"/>
      <c r="BR4" s="441"/>
      <c r="BS4" s="441"/>
      <c r="BT4" s="441"/>
      <c r="BU4" s="442"/>
      <c r="BV4" s="440">
        <v>19289756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6.9</v>
      </c>
      <c r="CU4" s="622"/>
      <c r="CV4" s="622"/>
      <c r="CW4" s="622"/>
      <c r="CX4" s="622"/>
      <c r="CY4" s="622"/>
      <c r="CZ4" s="622"/>
      <c r="DA4" s="623"/>
      <c r="DB4" s="621">
        <v>5.4</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18656659</v>
      </c>
      <c r="BO5" s="446"/>
      <c r="BP5" s="446"/>
      <c r="BQ5" s="446"/>
      <c r="BR5" s="446"/>
      <c r="BS5" s="446"/>
      <c r="BT5" s="446"/>
      <c r="BU5" s="447"/>
      <c r="BV5" s="445">
        <v>18592845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90.9</v>
      </c>
      <c r="CU5" s="416"/>
      <c r="CV5" s="416"/>
      <c r="CW5" s="416"/>
      <c r="CX5" s="416"/>
      <c r="CY5" s="416"/>
      <c r="CZ5" s="416"/>
      <c r="DA5" s="417"/>
      <c r="DB5" s="415">
        <v>91.7</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1039982</v>
      </c>
      <c r="BO6" s="446"/>
      <c r="BP6" s="446"/>
      <c r="BQ6" s="446"/>
      <c r="BR6" s="446"/>
      <c r="BS6" s="446"/>
      <c r="BT6" s="446"/>
      <c r="BU6" s="447"/>
      <c r="BV6" s="445">
        <v>696911</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96.9</v>
      </c>
      <c r="CU6" s="596"/>
      <c r="CV6" s="596"/>
      <c r="CW6" s="596"/>
      <c r="CX6" s="596"/>
      <c r="CY6" s="596"/>
      <c r="CZ6" s="596"/>
      <c r="DA6" s="597"/>
      <c r="DB6" s="595">
        <v>97.7</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198464</v>
      </c>
      <c r="BO7" s="446"/>
      <c r="BP7" s="446"/>
      <c r="BQ7" s="446"/>
      <c r="BR7" s="446"/>
      <c r="BS7" s="446"/>
      <c r="BT7" s="446"/>
      <c r="BU7" s="447"/>
      <c r="BV7" s="445">
        <v>48421</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12150272</v>
      </c>
      <c r="CU7" s="446"/>
      <c r="CV7" s="446"/>
      <c r="CW7" s="446"/>
      <c r="CX7" s="446"/>
      <c r="CY7" s="446"/>
      <c r="CZ7" s="446"/>
      <c r="DA7" s="447"/>
      <c r="DB7" s="445">
        <v>12094316</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841518</v>
      </c>
      <c r="BO8" s="446"/>
      <c r="BP8" s="446"/>
      <c r="BQ8" s="446"/>
      <c r="BR8" s="446"/>
      <c r="BS8" s="446"/>
      <c r="BT8" s="446"/>
      <c r="BU8" s="447"/>
      <c r="BV8" s="445">
        <v>648490</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0.65</v>
      </c>
      <c r="CU8" s="559"/>
      <c r="CV8" s="559"/>
      <c r="CW8" s="559"/>
      <c r="CX8" s="559"/>
      <c r="CY8" s="559"/>
      <c r="CZ8" s="559"/>
      <c r="DA8" s="560"/>
      <c r="DB8" s="558">
        <v>0.65</v>
      </c>
      <c r="DC8" s="559"/>
      <c r="DD8" s="559"/>
      <c r="DE8" s="559"/>
      <c r="DF8" s="559"/>
      <c r="DG8" s="559"/>
      <c r="DH8" s="559"/>
      <c r="DI8" s="560"/>
      <c r="DJ8" s="165"/>
      <c r="DK8" s="165"/>
      <c r="DL8" s="165"/>
      <c r="DM8" s="165"/>
      <c r="DN8" s="165"/>
      <c r="DO8" s="165"/>
    </row>
    <row r="9" spans="1:119" ht="18.75" customHeight="1" thickBot="1">
      <c r="A9" s="166"/>
      <c r="B9" s="584" t="s">
        <v>107</v>
      </c>
      <c r="C9" s="585"/>
      <c r="D9" s="585"/>
      <c r="E9" s="585"/>
      <c r="F9" s="585"/>
      <c r="G9" s="585"/>
      <c r="H9" s="585"/>
      <c r="I9" s="585"/>
      <c r="J9" s="585"/>
      <c r="K9" s="508"/>
      <c r="L9" s="586" t="s">
        <v>108</v>
      </c>
      <c r="M9" s="587"/>
      <c r="N9" s="587"/>
      <c r="O9" s="587"/>
      <c r="P9" s="587"/>
      <c r="Q9" s="588"/>
      <c r="R9" s="589">
        <v>54276</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104</v>
      </c>
      <c r="AV9" s="503"/>
      <c r="AW9" s="503"/>
      <c r="AX9" s="503"/>
      <c r="AY9" s="425" t="s">
        <v>111</v>
      </c>
      <c r="AZ9" s="426"/>
      <c r="BA9" s="426"/>
      <c r="BB9" s="426"/>
      <c r="BC9" s="426"/>
      <c r="BD9" s="426"/>
      <c r="BE9" s="426"/>
      <c r="BF9" s="426"/>
      <c r="BG9" s="426"/>
      <c r="BH9" s="426"/>
      <c r="BI9" s="426"/>
      <c r="BJ9" s="426"/>
      <c r="BK9" s="426"/>
      <c r="BL9" s="426"/>
      <c r="BM9" s="427"/>
      <c r="BN9" s="445">
        <v>193028</v>
      </c>
      <c r="BO9" s="446"/>
      <c r="BP9" s="446"/>
      <c r="BQ9" s="446"/>
      <c r="BR9" s="446"/>
      <c r="BS9" s="446"/>
      <c r="BT9" s="446"/>
      <c r="BU9" s="447"/>
      <c r="BV9" s="445">
        <v>-305626</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12.8</v>
      </c>
      <c r="CU9" s="416"/>
      <c r="CV9" s="416"/>
      <c r="CW9" s="416"/>
      <c r="CX9" s="416"/>
      <c r="CY9" s="416"/>
      <c r="CZ9" s="416"/>
      <c r="DA9" s="417"/>
      <c r="DB9" s="415">
        <v>12.4</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54240</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104</v>
      </c>
      <c r="AV10" s="503"/>
      <c r="AW10" s="503"/>
      <c r="AX10" s="503"/>
      <c r="AY10" s="425" t="s">
        <v>115</v>
      </c>
      <c r="AZ10" s="426"/>
      <c r="BA10" s="426"/>
      <c r="BB10" s="426"/>
      <c r="BC10" s="426"/>
      <c r="BD10" s="426"/>
      <c r="BE10" s="426"/>
      <c r="BF10" s="426"/>
      <c r="BG10" s="426"/>
      <c r="BH10" s="426"/>
      <c r="BI10" s="426"/>
      <c r="BJ10" s="426"/>
      <c r="BK10" s="426"/>
      <c r="BL10" s="426"/>
      <c r="BM10" s="427"/>
      <c r="BN10" s="445">
        <v>116</v>
      </c>
      <c r="BO10" s="446"/>
      <c r="BP10" s="446"/>
      <c r="BQ10" s="446"/>
      <c r="BR10" s="446"/>
      <c r="BS10" s="446"/>
      <c r="BT10" s="446"/>
      <c r="BU10" s="447"/>
      <c r="BV10" s="445">
        <v>450</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96</v>
      </c>
      <c r="AV11" s="503"/>
      <c r="AW11" s="503"/>
      <c r="AX11" s="503"/>
      <c r="AY11" s="425" t="s">
        <v>120</v>
      </c>
      <c r="AZ11" s="426"/>
      <c r="BA11" s="426"/>
      <c r="BB11" s="426"/>
      <c r="BC11" s="426"/>
      <c r="BD11" s="426"/>
      <c r="BE11" s="426"/>
      <c r="BF11" s="426"/>
      <c r="BG11" s="426"/>
      <c r="BH11" s="426"/>
      <c r="BI11" s="426"/>
      <c r="BJ11" s="426"/>
      <c r="BK11" s="426"/>
      <c r="BL11" s="426"/>
      <c r="BM11" s="427"/>
      <c r="BN11" s="445">
        <v>108034</v>
      </c>
      <c r="BO11" s="446"/>
      <c r="BP11" s="446"/>
      <c r="BQ11" s="446"/>
      <c r="BR11" s="446"/>
      <c r="BS11" s="446"/>
      <c r="BT11" s="446"/>
      <c r="BU11" s="447"/>
      <c r="BV11" s="445">
        <v>81622</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55230</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77654</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55004</v>
      </c>
      <c r="S13" s="549"/>
      <c r="T13" s="549"/>
      <c r="U13" s="549"/>
      <c r="V13" s="550"/>
      <c r="W13" s="536" t="s">
        <v>133</v>
      </c>
      <c r="X13" s="458"/>
      <c r="Y13" s="458"/>
      <c r="Z13" s="458"/>
      <c r="AA13" s="458"/>
      <c r="AB13" s="459"/>
      <c r="AC13" s="421">
        <v>1450</v>
      </c>
      <c r="AD13" s="422"/>
      <c r="AE13" s="422"/>
      <c r="AF13" s="422"/>
      <c r="AG13" s="423"/>
      <c r="AH13" s="421">
        <v>1606</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223524</v>
      </c>
      <c r="BO13" s="446"/>
      <c r="BP13" s="446"/>
      <c r="BQ13" s="446"/>
      <c r="BR13" s="446"/>
      <c r="BS13" s="446"/>
      <c r="BT13" s="446"/>
      <c r="BU13" s="447"/>
      <c r="BV13" s="445">
        <v>-223554</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4.7</v>
      </c>
      <c r="CU13" s="416"/>
      <c r="CV13" s="416"/>
      <c r="CW13" s="416"/>
      <c r="CX13" s="416"/>
      <c r="CY13" s="416"/>
      <c r="CZ13" s="416"/>
      <c r="DA13" s="417"/>
      <c r="DB13" s="415">
        <v>6.5</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55431</v>
      </c>
      <c r="S14" s="549"/>
      <c r="T14" s="549"/>
      <c r="U14" s="549"/>
      <c r="V14" s="550"/>
      <c r="W14" s="551"/>
      <c r="X14" s="461"/>
      <c r="Y14" s="461"/>
      <c r="Z14" s="461"/>
      <c r="AA14" s="461"/>
      <c r="AB14" s="462"/>
      <c r="AC14" s="541">
        <v>5.9</v>
      </c>
      <c r="AD14" s="542"/>
      <c r="AE14" s="542"/>
      <c r="AF14" s="542"/>
      <c r="AG14" s="543"/>
      <c r="AH14" s="541">
        <v>6.5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7.2</v>
      </c>
      <c r="CU14" s="553"/>
      <c r="CV14" s="553"/>
      <c r="CW14" s="553"/>
      <c r="CX14" s="553"/>
      <c r="CY14" s="553"/>
      <c r="CZ14" s="553"/>
      <c r="DA14" s="554"/>
      <c r="DB14" s="552">
        <v>16.2</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132</v>
      </c>
      <c r="N15" s="546"/>
      <c r="O15" s="546"/>
      <c r="P15" s="546"/>
      <c r="Q15" s="547"/>
      <c r="R15" s="548">
        <v>55224</v>
      </c>
      <c r="S15" s="549"/>
      <c r="T15" s="549"/>
      <c r="U15" s="549"/>
      <c r="V15" s="550"/>
      <c r="W15" s="536" t="s">
        <v>140</v>
      </c>
      <c r="X15" s="458"/>
      <c r="Y15" s="458"/>
      <c r="Z15" s="458"/>
      <c r="AA15" s="458"/>
      <c r="AB15" s="459"/>
      <c r="AC15" s="421">
        <v>6252</v>
      </c>
      <c r="AD15" s="422"/>
      <c r="AE15" s="422"/>
      <c r="AF15" s="422"/>
      <c r="AG15" s="423"/>
      <c r="AH15" s="421">
        <v>6291</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6165570</v>
      </c>
      <c r="BO15" s="441"/>
      <c r="BP15" s="441"/>
      <c r="BQ15" s="441"/>
      <c r="BR15" s="441"/>
      <c r="BS15" s="441"/>
      <c r="BT15" s="441"/>
      <c r="BU15" s="442"/>
      <c r="BV15" s="440">
        <v>6076712</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25.5</v>
      </c>
      <c r="AD16" s="542"/>
      <c r="AE16" s="542"/>
      <c r="AF16" s="542"/>
      <c r="AG16" s="543"/>
      <c r="AH16" s="541">
        <v>25.5</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9533986</v>
      </c>
      <c r="BO16" s="446"/>
      <c r="BP16" s="446"/>
      <c r="BQ16" s="446"/>
      <c r="BR16" s="446"/>
      <c r="BS16" s="446"/>
      <c r="BT16" s="446"/>
      <c r="BU16" s="447"/>
      <c r="BV16" s="445">
        <v>9423365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16849</v>
      </c>
      <c r="AD17" s="422"/>
      <c r="AE17" s="422"/>
      <c r="AF17" s="422"/>
      <c r="AG17" s="423"/>
      <c r="AH17" s="421">
        <v>16757</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7806486</v>
      </c>
      <c r="BO17" s="446"/>
      <c r="BP17" s="446"/>
      <c r="BQ17" s="446"/>
      <c r="BR17" s="446"/>
      <c r="BS17" s="446"/>
      <c r="BT17" s="446"/>
      <c r="BU17" s="447"/>
      <c r="BV17" s="445">
        <v>7693025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97.82</v>
      </c>
      <c r="M18" s="510"/>
      <c r="N18" s="510"/>
      <c r="O18" s="510"/>
      <c r="P18" s="510"/>
      <c r="Q18" s="510"/>
      <c r="R18" s="511"/>
      <c r="S18" s="511"/>
      <c r="T18" s="511"/>
      <c r="U18" s="511"/>
      <c r="V18" s="512"/>
      <c r="W18" s="526"/>
      <c r="X18" s="527"/>
      <c r="Y18" s="527"/>
      <c r="Z18" s="527"/>
      <c r="AA18" s="527"/>
      <c r="AB18" s="537"/>
      <c r="AC18" s="409">
        <v>68.599999999999994</v>
      </c>
      <c r="AD18" s="410"/>
      <c r="AE18" s="410"/>
      <c r="AF18" s="410"/>
      <c r="AG18" s="513"/>
      <c r="AH18" s="409">
        <v>68</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11246487</v>
      </c>
      <c r="BO18" s="446"/>
      <c r="BP18" s="446"/>
      <c r="BQ18" s="446"/>
      <c r="BR18" s="446"/>
      <c r="BS18" s="446"/>
      <c r="BT18" s="446"/>
      <c r="BU18" s="447"/>
      <c r="BV18" s="445">
        <v>11234792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555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14065821</v>
      </c>
      <c r="BO19" s="446"/>
      <c r="BP19" s="446"/>
      <c r="BQ19" s="446"/>
      <c r="BR19" s="446"/>
      <c r="BS19" s="446"/>
      <c r="BT19" s="446"/>
      <c r="BU19" s="447"/>
      <c r="BV19" s="445">
        <v>14055422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20025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17409645</v>
      </c>
      <c r="BO23" s="446"/>
      <c r="BP23" s="446"/>
      <c r="BQ23" s="446"/>
      <c r="BR23" s="446"/>
      <c r="BS23" s="446"/>
      <c r="BT23" s="446"/>
      <c r="BU23" s="447"/>
      <c r="BV23" s="445">
        <v>17576289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7560</v>
      </c>
      <c r="R24" s="422"/>
      <c r="S24" s="422"/>
      <c r="T24" s="422"/>
      <c r="U24" s="422"/>
      <c r="V24" s="423"/>
      <c r="W24" s="487"/>
      <c r="X24" s="478"/>
      <c r="Y24" s="479"/>
      <c r="Z24" s="418" t="s">
        <v>164</v>
      </c>
      <c r="AA24" s="419"/>
      <c r="AB24" s="419"/>
      <c r="AC24" s="419"/>
      <c r="AD24" s="419"/>
      <c r="AE24" s="419"/>
      <c r="AF24" s="419"/>
      <c r="AG24" s="420"/>
      <c r="AH24" s="421">
        <v>423</v>
      </c>
      <c r="AI24" s="422"/>
      <c r="AJ24" s="422"/>
      <c r="AK24" s="422"/>
      <c r="AL24" s="423"/>
      <c r="AM24" s="421">
        <v>1311300</v>
      </c>
      <c r="AN24" s="422"/>
      <c r="AO24" s="422"/>
      <c r="AP24" s="422"/>
      <c r="AQ24" s="422"/>
      <c r="AR24" s="423"/>
      <c r="AS24" s="421">
        <v>3100</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14987017</v>
      </c>
      <c r="BO24" s="446"/>
      <c r="BP24" s="446"/>
      <c r="BQ24" s="446"/>
      <c r="BR24" s="446"/>
      <c r="BS24" s="446"/>
      <c r="BT24" s="446"/>
      <c r="BU24" s="447"/>
      <c r="BV24" s="445">
        <v>14984819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6500</v>
      </c>
      <c r="R25" s="422"/>
      <c r="S25" s="422"/>
      <c r="T25" s="422"/>
      <c r="U25" s="422"/>
      <c r="V25" s="423"/>
      <c r="W25" s="487"/>
      <c r="X25" s="478"/>
      <c r="Y25" s="479"/>
      <c r="Z25" s="418" t="s">
        <v>167</v>
      </c>
      <c r="AA25" s="419"/>
      <c r="AB25" s="419"/>
      <c r="AC25" s="419"/>
      <c r="AD25" s="419"/>
      <c r="AE25" s="419"/>
      <c r="AF25" s="419"/>
      <c r="AG25" s="420"/>
      <c r="AH25" s="421">
        <v>97</v>
      </c>
      <c r="AI25" s="422"/>
      <c r="AJ25" s="422"/>
      <c r="AK25" s="422"/>
      <c r="AL25" s="423"/>
      <c r="AM25" s="421">
        <v>315735</v>
      </c>
      <c r="AN25" s="422"/>
      <c r="AO25" s="422"/>
      <c r="AP25" s="422"/>
      <c r="AQ25" s="422"/>
      <c r="AR25" s="423"/>
      <c r="AS25" s="421">
        <v>3255</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2414747</v>
      </c>
      <c r="BO25" s="441"/>
      <c r="BP25" s="441"/>
      <c r="BQ25" s="441"/>
      <c r="BR25" s="441"/>
      <c r="BS25" s="441"/>
      <c r="BT25" s="441"/>
      <c r="BU25" s="442"/>
      <c r="BV25" s="440">
        <v>2218503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6040</v>
      </c>
      <c r="R26" s="422"/>
      <c r="S26" s="422"/>
      <c r="T26" s="422"/>
      <c r="U26" s="422"/>
      <c r="V26" s="423"/>
      <c r="W26" s="487"/>
      <c r="X26" s="478"/>
      <c r="Y26" s="479"/>
      <c r="Z26" s="418" t="s">
        <v>170</v>
      </c>
      <c r="AA26" s="500"/>
      <c r="AB26" s="500"/>
      <c r="AC26" s="500"/>
      <c r="AD26" s="500"/>
      <c r="AE26" s="500"/>
      <c r="AF26" s="500"/>
      <c r="AG26" s="501"/>
      <c r="AH26" s="421">
        <v>14</v>
      </c>
      <c r="AI26" s="422"/>
      <c r="AJ26" s="422"/>
      <c r="AK26" s="422"/>
      <c r="AL26" s="423"/>
      <c r="AM26" s="421">
        <v>35476</v>
      </c>
      <c r="AN26" s="422"/>
      <c r="AO26" s="422"/>
      <c r="AP26" s="422"/>
      <c r="AQ26" s="422"/>
      <c r="AR26" s="423"/>
      <c r="AS26" s="421">
        <v>2534</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123</v>
      </c>
      <c r="BO26" s="446"/>
      <c r="BP26" s="446"/>
      <c r="BQ26" s="446"/>
      <c r="BR26" s="446"/>
      <c r="BS26" s="446"/>
      <c r="BT26" s="446"/>
      <c r="BU26" s="447"/>
      <c r="BV26" s="445" t="s">
        <v>172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173</v>
      </c>
      <c r="F27" s="419"/>
      <c r="G27" s="419"/>
      <c r="H27" s="419"/>
      <c r="I27" s="419"/>
      <c r="J27" s="419"/>
      <c r="K27" s="420"/>
      <c r="L27" s="421">
        <v>1</v>
      </c>
      <c r="M27" s="422"/>
      <c r="N27" s="422"/>
      <c r="O27" s="422"/>
      <c r="P27" s="423"/>
      <c r="Q27" s="421">
        <v>4640</v>
      </c>
      <c r="R27" s="422"/>
      <c r="S27" s="422"/>
      <c r="T27" s="422"/>
      <c r="U27" s="422"/>
      <c r="V27" s="423"/>
      <c r="W27" s="487"/>
      <c r="X27" s="478"/>
      <c r="Y27" s="479"/>
      <c r="Z27" s="418" t="s">
        <v>174</v>
      </c>
      <c r="AA27" s="419"/>
      <c r="AB27" s="419"/>
      <c r="AC27" s="419"/>
      <c r="AD27" s="419"/>
      <c r="AE27" s="419"/>
      <c r="AF27" s="419"/>
      <c r="AG27" s="420"/>
      <c r="AH27" s="421">
        <v>16</v>
      </c>
      <c r="AI27" s="422"/>
      <c r="AJ27" s="422"/>
      <c r="AK27" s="422"/>
      <c r="AL27" s="423"/>
      <c r="AM27" s="421">
        <v>43632</v>
      </c>
      <c r="AN27" s="422"/>
      <c r="AO27" s="422"/>
      <c r="AP27" s="422"/>
      <c r="AQ27" s="422"/>
      <c r="AR27" s="423"/>
      <c r="AS27" s="421">
        <v>2727</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565862</v>
      </c>
      <c r="BO27" s="449"/>
      <c r="BP27" s="449"/>
      <c r="BQ27" s="449"/>
      <c r="BR27" s="449"/>
      <c r="BS27" s="449"/>
      <c r="BT27" s="449"/>
      <c r="BU27" s="450"/>
      <c r="BV27" s="448">
        <v>565862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176</v>
      </c>
      <c r="F28" s="419"/>
      <c r="G28" s="419"/>
      <c r="H28" s="419"/>
      <c r="I28" s="419"/>
      <c r="J28" s="419"/>
      <c r="K28" s="420"/>
      <c r="L28" s="421">
        <v>1</v>
      </c>
      <c r="M28" s="422"/>
      <c r="N28" s="422"/>
      <c r="O28" s="422"/>
      <c r="P28" s="423"/>
      <c r="Q28" s="421">
        <v>4130</v>
      </c>
      <c r="R28" s="422"/>
      <c r="S28" s="422"/>
      <c r="T28" s="422"/>
      <c r="U28" s="422"/>
      <c r="V28" s="423"/>
      <c r="W28" s="487"/>
      <c r="X28" s="478"/>
      <c r="Y28" s="479"/>
      <c r="Z28" s="418" t="s">
        <v>177</v>
      </c>
      <c r="AA28" s="419"/>
      <c r="AB28" s="419"/>
      <c r="AC28" s="419"/>
      <c r="AD28" s="419"/>
      <c r="AE28" s="419"/>
      <c r="AF28" s="419"/>
      <c r="AG28" s="420"/>
      <c r="AH28" s="421" t="s">
        <v>122</v>
      </c>
      <c r="AI28" s="422"/>
      <c r="AJ28" s="422"/>
      <c r="AK28" s="422"/>
      <c r="AL28" s="423"/>
      <c r="AM28" s="421" t="s">
        <v>172</v>
      </c>
      <c r="AN28" s="422"/>
      <c r="AO28" s="422"/>
      <c r="AP28" s="422"/>
      <c r="AQ28" s="422"/>
      <c r="AR28" s="423"/>
      <c r="AS28" s="421" t="s">
        <v>178</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2026551</v>
      </c>
      <c r="BO28" s="441"/>
      <c r="BP28" s="441"/>
      <c r="BQ28" s="441"/>
      <c r="BR28" s="441"/>
      <c r="BS28" s="441"/>
      <c r="BT28" s="441"/>
      <c r="BU28" s="442"/>
      <c r="BV28" s="440">
        <v>2104089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16</v>
      </c>
      <c r="M29" s="422"/>
      <c r="N29" s="422"/>
      <c r="O29" s="422"/>
      <c r="P29" s="423"/>
      <c r="Q29" s="421">
        <v>3950</v>
      </c>
      <c r="R29" s="422"/>
      <c r="S29" s="422"/>
      <c r="T29" s="422"/>
      <c r="U29" s="422"/>
      <c r="V29" s="423"/>
      <c r="W29" s="488"/>
      <c r="X29" s="489"/>
      <c r="Y29" s="490"/>
      <c r="Z29" s="418" t="s">
        <v>181</v>
      </c>
      <c r="AA29" s="419"/>
      <c r="AB29" s="419"/>
      <c r="AC29" s="419"/>
      <c r="AD29" s="419"/>
      <c r="AE29" s="419"/>
      <c r="AF29" s="419"/>
      <c r="AG29" s="420"/>
      <c r="AH29" s="421">
        <v>439</v>
      </c>
      <c r="AI29" s="422"/>
      <c r="AJ29" s="422"/>
      <c r="AK29" s="422"/>
      <c r="AL29" s="423"/>
      <c r="AM29" s="421">
        <v>1354932</v>
      </c>
      <c r="AN29" s="422"/>
      <c r="AO29" s="422"/>
      <c r="AP29" s="422"/>
      <c r="AQ29" s="422"/>
      <c r="AR29" s="423"/>
      <c r="AS29" s="421">
        <v>3086</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1424149</v>
      </c>
      <c r="BO29" s="446"/>
      <c r="BP29" s="446"/>
      <c r="BQ29" s="446"/>
      <c r="BR29" s="446"/>
      <c r="BS29" s="446"/>
      <c r="BT29" s="446"/>
      <c r="BU29" s="447"/>
      <c r="BV29" s="445">
        <v>1423569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98.4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2671656</v>
      </c>
      <c r="BO30" s="449"/>
      <c r="BP30" s="449"/>
      <c r="BQ30" s="449"/>
      <c r="BR30" s="449"/>
      <c r="BS30" s="449"/>
      <c r="BT30" s="449"/>
      <c r="BU30" s="450"/>
      <c r="BV30" s="448">
        <v>2843854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193</v>
      </c>
      <c r="X33" s="407"/>
      <c r="Y33" s="407"/>
      <c r="Z33" s="407"/>
      <c r="AA33" s="407"/>
      <c r="AB33" s="407"/>
      <c r="AC33" s="407"/>
      <c r="AD33" s="407"/>
      <c r="AE33" s="407"/>
      <c r="AF33" s="407"/>
      <c r="AG33" s="407"/>
      <c r="AH33" s="407"/>
      <c r="AI33" s="407"/>
      <c r="AJ33" s="407"/>
      <c r="AK33" s="407"/>
      <c r="AL33" s="195"/>
      <c r="AM33" s="408" t="s">
        <v>192</v>
      </c>
      <c r="AN33" s="408"/>
      <c r="AO33" s="407" t="s">
        <v>194</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192</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国民健康保険特別会計（事業勘定）</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茨城県市町村総合事務組合（一般会計）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那珂市土地開発公社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公園墓地事業特別会計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介護保険特別会計（保険事業勘定）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IF('各会計、関係団体の財政状況及び健全化判断比率'!B33="","",'各会計、関係団体の財政状況及び健全化判断比率'!B33)</f>
        <v>農業集落排水整備事業特別会計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茨城県市町村総合事務組合（交通災害共済事業特別会計）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上菅谷駅前地区土地区画整理事業特別会計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茨城租税債権管理機構（一般会計）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茨城県後期高齢者医療広域連合（一般会計）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茨城県後期高齢者医療広域連合（後期高齢者医療特別会計）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茨城北農業共済事務組合（農業共済事業会計）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大宮地方環境整備組合（一般会計）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s5iKWMo/LlCB8N/rJ/ZmWja81YthJA/Hpy32oP/sYYi0gedYeOHSK0y5Xr+5yUPC8Ype5rsjpbEUWczFbgy0fA==" saltValue="4fLCaAw3C47kkfuhw9sZ+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224" t="s">
        <v>552</v>
      </c>
      <c r="D34" s="1224"/>
      <c r="E34" s="1225"/>
      <c r="F34" s="32">
        <v>7.53</v>
      </c>
      <c r="G34" s="33">
        <v>8.3800000000000008</v>
      </c>
      <c r="H34" s="33">
        <v>9.85</v>
      </c>
      <c r="I34" s="33">
        <v>10.199999999999999</v>
      </c>
      <c r="J34" s="34">
        <v>10.79</v>
      </c>
      <c r="K34" s="22"/>
      <c r="L34" s="22"/>
      <c r="M34" s="22"/>
      <c r="N34" s="22"/>
      <c r="O34" s="22"/>
      <c r="P34" s="22"/>
    </row>
    <row r="35" spans="1:16" ht="39" customHeight="1">
      <c r="A35" s="22"/>
      <c r="B35" s="35"/>
      <c r="C35" s="1218" t="s">
        <v>553</v>
      </c>
      <c r="D35" s="1219"/>
      <c r="E35" s="1220"/>
      <c r="F35" s="36">
        <v>8.18</v>
      </c>
      <c r="G35" s="37">
        <v>5.22</v>
      </c>
      <c r="H35" s="37">
        <v>7.83</v>
      </c>
      <c r="I35" s="37">
        <v>5.28</v>
      </c>
      <c r="J35" s="38">
        <v>6.83</v>
      </c>
      <c r="K35" s="22"/>
      <c r="L35" s="22"/>
      <c r="M35" s="22"/>
      <c r="N35" s="22"/>
      <c r="O35" s="22"/>
      <c r="P35" s="22"/>
    </row>
    <row r="36" spans="1:16" ht="39" customHeight="1">
      <c r="A36" s="22"/>
      <c r="B36" s="35"/>
      <c r="C36" s="1218" t="s">
        <v>554</v>
      </c>
      <c r="D36" s="1219"/>
      <c r="E36" s="1220"/>
      <c r="F36" s="36">
        <v>2.13</v>
      </c>
      <c r="G36" s="37">
        <v>2.42</v>
      </c>
      <c r="H36" s="37">
        <v>1.07</v>
      </c>
      <c r="I36" s="37">
        <v>2.46</v>
      </c>
      <c r="J36" s="38">
        <v>2.98</v>
      </c>
      <c r="K36" s="22"/>
      <c r="L36" s="22"/>
      <c r="M36" s="22"/>
      <c r="N36" s="22"/>
      <c r="O36" s="22"/>
      <c r="P36" s="22"/>
    </row>
    <row r="37" spans="1:16" ht="39" customHeight="1">
      <c r="A37" s="22"/>
      <c r="B37" s="35"/>
      <c r="C37" s="1218" t="s">
        <v>555</v>
      </c>
      <c r="D37" s="1219"/>
      <c r="E37" s="1220"/>
      <c r="F37" s="36">
        <v>1.02</v>
      </c>
      <c r="G37" s="37">
        <v>0.66</v>
      </c>
      <c r="H37" s="37">
        <v>1.06</v>
      </c>
      <c r="I37" s="37">
        <v>1.27</v>
      </c>
      <c r="J37" s="38">
        <v>1.18</v>
      </c>
      <c r="K37" s="22"/>
      <c r="L37" s="22"/>
      <c r="M37" s="22"/>
      <c r="N37" s="22"/>
      <c r="O37" s="22"/>
      <c r="P37" s="22"/>
    </row>
    <row r="38" spans="1:16" ht="39" customHeight="1">
      <c r="A38" s="22"/>
      <c r="B38" s="35"/>
      <c r="C38" s="1218" t="s">
        <v>556</v>
      </c>
      <c r="D38" s="1219"/>
      <c r="E38" s="1220"/>
      <c r="F38" s="36">
        <v>0.2</v>
      </c>
      <c r="G38" s="37">
        <v>0.8</v>
      </c>
      <c r="H38" s="37">
        <v>0.56999999999999995</v>
      </c>
      <c r="I38" s="37">
        <v>0.55000000000000004</v>
      </c>
      <c r="J38" s="38">
        <v>0.68</v>
      </c>
      <c r="K38" s="22"/>
      <c r="L38" s="22"/>
      <c r="M38" s="22"/>
      <c r="N38" s="22"/>
      <c r="O38" s="22"/>
      <c r="P38" s="22"/>
    </row>
    <row r="39" spans="1:16" ht="39" customHeight="1">
      <c r="A39" s="22"/>
      <c r="B39" s="35"/>
      <c r="C39" s="1218" t="s">
        <v>557</v>
      </c>
      <c r="D39" s="1219"/>
      <c r="E39" s="1220"/>
      <c r="F39" s="36">
        <v>0.19</v>
      </c>
      <c r="G39" s="37">
        <v>0.42</v>
      </c>
      <c r="H39" s="37">
        <v>0.49</v>
      </c>
      <c r="I39" s="37">
        <v>0.37</v>
      </c>
      <c r="J39" s="38">
        <v>0.39</v>
      </c>
      <c r="K39" s="22"/>
      <c r="L39" s="22"/>
      <c r="M39" s="22"/>
      <c r="N39" s="22"/>
      <c r="O39" s="22"/>
      <c r="P39" s="22"/>
    </row>
    <row r="40" spans="1:16" ht="39" customHeight="1">
      <c r="A40" s="22"/>
      <c r="B40" s="35"/>
      <c r="C40" s="1218" t="s">
        <v>558</v>
      </c>
      <c r="D40" s="1219"/>
      <c r="E40" s="1220"/>
      <c r="F40" s="36">
        <v>7.0000000000000007E-2</v>
      </c>
      <c r="G40" s="37">
        <v>0.02</v>
      </c>
      <c r="H40" s="37">
        <v>0.02</v>
      </c>
      <c r="I40" s="37">
        <v>0.02</v>
      </c>
      <c r="J40" s="38">
        <v>0.06</v>
      </c>
      <c r="K40" s="22"/>
      <c r="L40" s="22"/>
      <c r="M40" s="22"/>
      <c r="N40" s="22"/>
      <c r="O40" s="22"/>
      <c r="P40" s="22"/>
    </row>
    <row r="41" spans="1:16" ht="39" customHeight="1">
      <c r="A41" s="22"/>
      <c r="B41" s="35"/>
      <c r="C41" s="1218" t="s">
        <v>559</v>
      </c>
      <c r="D41" s="1219"/>
      <c r="E41" s="1220"/>
      <c r="F41" s="36">
        <v>0.03</v>
      </c>
      <c r="G41" s="37">
        <v>0.03</v>
      </c>
      <c r="H41" s="37">
        <v>0.02</v>
      </c>
      <c r="I41" s="37">
        <v>0.01</v>
      </c>
      <c r="J41" s="38">
        <v>0.02</v>
      </c>
      <c r="K41" s="22"/>
      <c r="L41" s="22"/>
      <c r="M41" s="22"/>
      <c r="N41" s="22"/>
      <c r="O41" s="22"/>
      <c r="P41" s="22"/>
    </row>
    <row r="42" spans="1:16" ht="39" customHeight="1">
      <c r="A42" s="22"/>
      <c r="B42" s="39"/>
      <c r="C42" s="1218" t="s">
        <v>560</v>
      </c>
      <c r="D42" s="1219"/>
      <c r="E42" s="1220"/>
      <c r="F42" s="36" t="s">
        <v>503</v>
      </c>
      <c r="G42" s="37" t="s">
        <v>503</v>
      </c>
      <c r="H42" s="37" t="s">
        <v>503</v>
      </c>
      <c r="I42" s="37" t="s">
        <v>503</v>
      </c>
      <c r="J42" s="38" t="s">
        <v>503</v>
      </c>
      <c r="K42" s="22"/>
      <c r="L42" s="22"/>
      <c r="M42" s="22"/>
      <c r="N42" s="22"/>
      <c r="O42" s="22"/>
      <c r="P42" s="22"/>
    </row>
    <row r="43" spans="1:16" ht="39" customHeight="1" thickBot="1">
      <c r="A43" s="22"/>
      <c r="B43" s="40"/>
      <c r="C43" s="1221" t="s">
        <v>561</v>
      </c>
      <c r="D43" s="1222"/>
      <c r="E43" s="1223"/>
      <c r="F43" s="41">
        <v>0</v>
      </c>
      <c r="G43" s="42">
        <v>0.01</v>
      </c>
      <c r="H43" s="42">
        <v>0</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B0WvadJ5qYXPZeNrkZMCYrxmDIjV0Oe1ZiCD0gvFUqaXxo+1Tkh7HmbSroKbT1+GRNIOzP7eQkUZFEda/e6jw==" saltValue="0/hzF1fa9OVF4c2rV6UA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234" t="s">
        <v>11</v>
      </c>
      <c r="C45" s="1235"/>
      <c r="D45" s="58"/>
      <c r="E45" s="1240" t="s">
        <v>12</v>
      </c>
      <c r="F45" s="1240"/>
      <c r="G45" s="1240"/>
      <c r="H45" s="1240"/>
      <c r="I45" s="1240"/>
      <c r="J45" s="1241"/>
      <c r="K45" s="59">
        <v>1958</v>
      </c>
      <c r="L45" s="60">
        <v>1992</v>
      </c>
      <c r="M45" s="60">
        <v>1768</v>
      </c>
      <c r="N45" s="60">
        <v>1821</v>
      </c>
      <c r="O45" s="61">
        <v>1771</v>
      </c>
      <c r="P45" s="48"/>
      <c r="Q45" s="48"/>
      <c r="R45" s="48"/>
      <c r="S45" s="48"/>
      <c r="T45" s="48"/>
      <c r="U45" s="48"/>
    </row>
    <row r="46" spans="1:21" ht="30.75" customHeight="1">
      <c r="A46" s="48"/>
      <c r="B46" s="1236"/>
      <c r="C46" s="1237"/>
      <c r="D46" s="62"/>
      <c r="E46" s="1228" t="s">
        <v>13</v>
      </c>
      <c r="F46" s="1228"/>
      <c r="G46" s="1228"/>
      <c r="H46" s="1228"/>
      <c r="I46" s="1228"/>
      <c r="J46" s="1229"/>
      <c r="K46" s="63" t="s">
        <v>503</v>
      </c>
      <c r="L46" s="64" t="s">
        <v>503</v>
      </c>
      <c r="M46" s="64" t="s">
        <v>503</v>
      </c>
      <c r="N46" s="64" t="s">
        <v>503</v>
      </c>
      <c r="O46" s="65" t="s">
        <v>503</v>
      </c>
      <c r="P46" s="48"/>
      <c r="Q46" s="48"/>
      <c r="R46" s="48"/>
      <c r="S46" s="48"/>
      <c r="T46" s="48"/>
      <c r="U46" s="48"/>
    </row>
    <row r="47" spans="1:21" ht="30.75" customHeight="1">
      <c r="A47" s="48"/>
      <c r="B47" s="1236"/>
      <c r="C47" s="1237"/>
      <c r="D47" s="62"/>
      <c r="E47" s="1228" t="s">
        <v>14</v>
      </c>
      <c r="F47" s="1228"/>
      <c r="G47" s="1228"/>
      <c r="H47" s="1228"/>
      <c r="I47" s="1228"/>
      <c r="J47" s="1229"/>
      <c r="K47" s="63" t="s">
        <v>503</v>
      </c>
      <c r="L47" s="64" t="s">
        <v>503</v>
      </c>
      <c r="M47" s="64" t="s">
        <v>503</v>
      </c>
      <c r="N47" s="64" t="s">
        <v>503</v>
      </c>
      <c r="O47" s="65" t="s">
        <v>503</v>
      </c>
      <c r="P47" s="48"/>
      <c r="Q47" s="48"/>
      <c r="R47" s="48"/>
      <c r="S47" s="48"/>
      <c r="T47" s="48"/>
      <c r="U47" s="48"/>
    </row>
    <row r="48" spans="1:21" ht="30.75" customHeight="1">
      <c r="A48" s="48"/>
      <c r="B48" s="1236"/>
      <c r="C48" s="1237"/>
      <c r="D48" s="62"/>
      <c r="E48" s="1228" t="s">
        <v>15</v>
      </c>
      <c r="F48" s="1228"/>
      <c r="G48" s="1228"/>
      <c r="H48" s="1228"/>
      <c r="I48" s="1228"/>
      <c r="J48" s="1229"/>
      <c r="K48" s="63">
        <v>727</v>
      </c>
      <c r="L48" s="64">
        <v>840</v>
      </c>
      <c r="M48" s="64">
        <v>928</v>
      </c>
      <c r="N48" s="64">
        <v>685</v>
      </c>
      <c r="O48" s="65">
        <v>739</v>
      </c>
      <c r="P48" s="48"/>
      <c r="Q48" s="48"/>
      <c r="R48" s="48"/>
      <c r="S48" s="48"/>
      <c r="T48" s="48"/>
      <c r="U48" s="48"/>
    </row>
    <row r="49" spans="1:21" ht="30.75" customHeight="1">
      <c r="A49" s="48"/>
      <c r="B49" s="1236"/>
      <c r="C49" s="1237"/>
      <c r="D49" s="62"/>
      <c r="E49" s="1228" t="s">
        <v>16</v>
      </c>
      <c r="F49" s="1228"/>
      <c r="G49" s="1228"/>
      <c r="H49" s="1228"/>
      <c r="I49" s="1228"/>
      <c r="J49" s="1229"/>
      <c r="K49" s="63" t="s">
        <v>503</v>
      </c>
      <c r="L49" s="64" t="s">
        <v>503</v>
      </c>
      <c r="M49" s="64" t="s">
        <v>503</v>
      </c>
      <c r="N49" s="64" t="s">
        <v>503</v>
      </c>
      <c r="O49" s="65" t="s">
        <v>503</v>
      </c>
      <c r="P49" s="48"/>
      <c r="Q49" s="48"/>
      <c r="R49" s="48"/>
      <c r="S49" s="48"/>
      <c r="T49" s="48"/>
      <c r="U49" s="48"/>
    </row>
    <row r="50" spans="1:21" ht="30.75" customHeight="1">
      <c r="A50" s="48"/>
      <c r="B50" s="1236"/>
      <c r="C50" s="1237"/>
      <c r="D50" s="62"/>
      <c r="E50" s="1228" t="s">
        <v>17</v>
      </c>
      <c r="F50" s="1228"/>
      <c r="G50" s="1228"/>
      <c r="H50" s="1228"/>
      <c r="I50" s="1228"/>
      <c r="J50" s="1229"/>
      <c r="K50" s="63" t="s">
        <v>503</v>
      </c>
      <c r="L50" s="64" t="s">
        <v>503</v>
      </c>
      <c r="M50" s="64" t="s">
        <v>503</v>
      </c>
      <c r="N50" s="64" t="s">
        <v>503</v>
      </c>
      <c r="O50" s="65" t="s">
        <v>503</v>
      </c>
      <c r="P50" s="48"/>
      <c r="Q50" s="48"/>
      <c r="R50" s="48"/>
      <c r="S50" s="48"/>
      <c r="T50" s="48"/>
      <c r="U50" s="48"/>
    </row>
    <row r="51" spans="1:21" ht="30.75" customHeight="1">
      <c r="A51" s="48"/>
      <c r="B51" s="1238"/>
      <c r="C51" s="1239"/>
      <c r="D51" s="66"/>
      <c r="E51" s="1228" t="s">
        <v>18</v>
      </c>
      <c r="F51" s="1228"/>
      <c r="G51" s="1228"/>
      <c r="H51" s="1228"/>
      <c r="I51" s="1228"/>
      <c r="J51" s="1229"/>
      <c r="K51" s="63" t="s">
        <v>503</v>
      </c>
      <c r="L51" s="64" t="s">
        <v>503</v>
      </c>
      <c r="M51" s="64" t="s">
        <v>503</v>
      </c>
      <c r="N51" s="64" t="s">
        <v>503</v>
      </c>
      <c r="O51" s="65" t="s">
        <v>503</v>
      </c>
      <c r="P51" s="48"/>
      <c r="Q51" s="48"/>
      <c r="R51" s="48"/>
      <c r="S51" s="48"/>
      <c r="T51" s="48"/>
      <c r="U51" s="48"/>
    </row>
    <row r="52" spans="1:21" ht="30.75" customHeight="1">
      <c r="A52" s="48"/>
      <c r="B52" s="1226" t="s">
        <v>19</v>
      </c>
      <c r="C52" s="1227"/>
      <c r="D52" s="66"/>
      <c r="E52" s="1228" t="s">
        <v>20</v>
      </c>
      <c r="F52" s="1228"/>
      <c r="G52" s="1228"/>
      <c r="H52" s="1228"/>
      <c r="I52" s="1228"/>
      <c r="J52" s="1229"/>
      <c r="K52" s="63">
        <v>1946</v>
      </c>
      <c r="L52" s="64">
        <v>2043</v>
      </c>
      <c r="M52" s="64">
        <v>1944</v>
      </c>
      <c r="N52" s="64">
        <v>2015</v>
      </c>
      <c r="O52" s="65">
        <v>2097</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739</v>
      </c>
      <c r="L53" s="69">
        <v>789</v>
      </c>
      <c r="M53" s="69">
        <v>752</v>
      </c>
      <c r="N53" s="69">
        <v>491</v>
      </c>
      <c r="O53" s="70">
        <v>413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8y/vhf+l+lXKc4ygabcPsvuX5OXjxgZZY5Td83QbmJV2h/3t2n9s+fMHmg1Pz9Rahs8Gy0eqrEa8YYQdvA+Yug==" saltValue="T13+m/cOU944j5u+uuDuR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545</v>
      </c>
      <c r="J40" s="79" t="s">
        <v>546</v>
      </c>
      <c r="K40" s="79" t="s">
        <v>547</v>
      </c>
      <c r="L40" s="79" t="s">
        <v>548</v>
      </c>
      <c r="M40" s="80" t="s">
        <v>549</v>
      </c>
    </row>
    <row r="41" spans="2:13" ht="27.75" customHeight="1">
      <c r="B41" s="1254" t="s">
        <v>24</v>
      </c>
      <c r="C41" s="1255"/>
      <c r="D41" s="81"/>
      <c r="E41" s="1256" t="s">
        <v>25</v>
      </c>
      <c r="F41" s="1256"/>
      <c r="G41" s="1256"/>
      <c r="H41" s="1257"/>
      <c r="I41" s="82">
        <v>17477</v>
      </c>
      <c r="J41" s="83">
        <v>17510</v>
      </c>
      <c r="K41" s="83">
        <v>17620</v>
      </c>
      <c r="L41" s="83">
        <v>17576</v>
      </c>
      <c r="M41" s="84">
        <v>17410</v>
      </c>
    </row>
    <row r="42" spans="2:13" ht="27.75" customHeight="1">
      <c r="B42" s="1244"/>
      <c r="C42" s="1245"/>
      <c r="D42" s="85"/>
      <c r="E42" s="1248" t="s">
        <v>26</v>
      </c>
      <c r="F42" s="1248"/>
      <c r="G42" s="1248"/>
      <c r="H42" s="1249"/>
      <c r="I42" s="86">
        <v>277</v>
      </c>
      <c r="J42" s="87">
        <v>369</v>
      </c>
      <c r="K42" s="87">
        <v>286</v>
      </c>
      <c r="L42" s="87">
        <v>254</v>
      </c>
      <c r="M42" s="88">
        <v>83</v>
      </c>
    </row>
    <row r="43" spans="2:13" ht="27.75" customHeight="1">
      <c r="B43" s="1244"/>
      <c r="C43" s="1245"/>
      <c r="D43" s="85"/>
      <c r="E43" s="1248" t="s">
        <v>27</v>
      </c>
      <c r="F43" s="1248"/>
      <c r="G43" s="1248"/>
      <c r="H43" s="1249"/>
      <c r="I43" s="86">
        <v>12348</v>
      </c>
      <c r="J43" s="87">
        <v>13120</v>
      </c>
      <c r="K43" s="87">
        <v>14111</v>
      </c>
      <c r="L43" s="87">
        <v>13907</v>
      </c>
      <c r="M43" s="88">
        <v>13183</v>
      </c>
    </row>
    <row r="44" spans="2:13" ht="27.75" customHeight="1">
      <c r="B44" s="1244"/>
      <c r="C44" s="1245"/>
      <c r="D44" s="85"/>
      <c r="E44" s="1248" t="s">
        <v>28</v>
      </c>
      <c r="F44" s="1248"/>
      <c r="G44" s="1248"/>
      <c r="H44" s="1249"/>
      <c r="I44" s="86" t="s">
        <v>503</v>
      </c>
      <c r="J44" s="87" t="s">
        <v>503</v>
      </c>
      <c r="K44" s="87" t="s">
        <v>503</v>
      </c>
      <c r="L44" s="87" t="s">
        <v>503</v>
      </c>
      <c r="M44" s="88" t="s">
        <v>503</v>
      </c>
    </row>
    <row r="45" spans="2:13" ht="27.75" customHeight="1">
      <c r="B45" s="1244"/>
      <c r="C45" s="1245"/>
      <c r="D45" s="85"/>
      <c r="E45" s="1248" t="s">
        <v>29</v>
      </c>
      <c r="F45" s="1248"/>
      <c r="G45" s="1248"/>
      <c r="H45" s="1249"/>
      <c r="I45" s="86">
        <v>3427</v>
      </c>
      <c r="J45" s="87">
        <v>3198</v>
      </c>
      <c r="K45" s="87">
        <v>2938</v>
      </c>
      <c r="L45" s="87">
        <v>3006</v>
      </c>
      <c r="M45" s="88">
        <v>3074</v>
      </c>
    </row>
    <row r="46" spans="2:13" ht="27.75" customHeight="1">
      <c r="B46" s="1244"/>
      <c r="C46" s="1245"/>
      <c r="D46" s="89"/>
      <c r="E46" s="1248" t="s">
        <v>30</v>
      </c>
      <c r="F46" s="1248"/>
      <c r="G46" s="1248"/>
      <c r="H46" s="1249"/>
      <c r="I46" s="86">
        <v>1</v>
      </c>
      <c r="J46" s="87" t="s">
        <v>503</v>
      </c>
      <c r="K46" s="87">
        <v>1</v>
      </c>
      <c r="L46" s="87">
        <v>2</v>
      </c>
      <c r="M46" s="88" t="s">
        <v>503</v>
      </c>
    </row>
    <row r="47" spans="2:13" ht="27.75" customHeight="1">
      <c r="B47" s="1244"/>
      <c r="C47" s="1245"/>
      <c r="D47" s="90"/>
      <c r="E47" s="1258" t="s">
        <v>31</v>
      </c>
      <c r="F47" s="1259"/>
      <c r="G47" s="1259"/>
      <c r="H47" s="1260"/>
      <c r="I47" s="86" t="s">
        <v>503</v>
      </c>
      <c r="J47" s="87" t="s">
        <v>503</v>
      </c>
      <c r="K47" s="87" t="s">
        <v>503</v>
      </c>
      <c r="L47" s="87" t="s">
        <v>503</v>
      </c>
      <c r="M47" s="88" t="s">
        <v>503</v>
      </c>
    </row>
    <row r="48" spans="2:13" ht="27.75" customHeight="1">
      <c r="B48" s="1244"/>
      <c r="C48" s="1245"/>
      <c r="D48" s="85"/>
      <c r="E48" s="1248" t="s">
        <v>32</v>
      </c>
      <c r="F48" s="1248"/>
      <c r="G48" s="1248"/>
      <c r="H48" s="1249"/>
      <c r="I48" s="86" t="s">
        <v>503</v>
      </c>
      <c r="J48" s="87" t="s">
        <v>503</v>
      </c>
      <c r="K48" s="87" t="s">
        <v>503</v>
      </c>
      <c r="L48" s="87" t="s">
        <v>503</v>
      </c>
      <c r="M48" s="88" t="s">
        <v>503</v>
      </c>
    </row>
    <row r="49" spans="2:13" ht="27.75" customHeight="1">
      <c r="B49" s="1246"/>
      <c r="C49" s="1247"/>
      <c r="D49" s="85"/>
      <c r="E49" s="1248" t="s">
        <v>33</v>
      </c>
      <c r="F49" s="1248"/>
      <c r="G49" s="1248"/>
      <c r="H49" s="1249"/>
      <c r="I49" s="86" t="s">
        <v>503</v>
      </c>
      <c r="J49" s="87" t="s">
        <v>503</v>
      </c>
      <c r="K49" s="87" t="s">
        <v>503</v>
      </c>
      <c r="L49" s="87" t="s">
        <v>503</v>
      </c>
      <c r="M49" s="88" t="s">
        <v>503</v>
      </c>
    </row>
    <row r="50" spans="2:13" ht="27.75" customHeight="1">
      <c r="B50" s="1242" t="s">
        <v>34</v>
      </c>
      <c r="C50" s="1243"/>
      <c r="D50" s="91"/>
      <c r="E50" s="1248" t="s">
        <v>35</v>
      </c>
      <c r="F50" s="1248"/>
      <c r="G50" s="1248"/>
      <c r="H50" s="1249"/>
      <c r="I50" s="86">
        <v>6070</v>
      </c>
      <c r="J50" s="87">
        <v>6241</v>
      </c>
      <c r="K50" s="87">
        <v>6694</v>
      </c>
      <c r="L50" s="87">
        <v>7221</v>
      </c>
      <c r="M50" s="88">
        <v>7176</v>
      </c>
    </row>
    <row r="51" spans="2:13" ht="27.75" customHeight="1">
      <c r="B51" s="1244"/>
      <c r="C51" s="1245"/>
      <c r="D51" s="85"/>
      <c r="E51" s="1248" t="s">
        <v>36</v>
      </c>
      <c r="F51" s="1248"/>
      <c r="G51" s="1248"/>
      <c r="H51" s="1249"/>
      <c r="I51" s="86">
        <v>4386</v>
      </c>
      <c r="J51" s="87">
        <v>5027</v>
      </c>
      <c r="K51" s="87">
        <v>4936</v>
      </c>
      <c r="L51" s="87">
        <v>4257</v>
      </c>
      <c r="M51" s="88">
        <v>4240</v>
      </c>
    </row>
    <row r="52" spans="2:13" ht="27.75" customHeight="1">
      <c r="B52" s="1246"/>
      <c r="C52" s="1247"/>
      <c r="D52" s="85"/>
      <c r="E52" s="1248" t="s">
        <v>37</v>
      </c>
      <c r="F52" s="1248"/>
      <c r="G52" s="1248"/>
      <c r="H52" s="1249"/>
      <c r="I52" s="86">
        <v>20848</v>
      </c>
      <c r="J52" s="87">
        <v>20923</v>
      </c>
      <c r="K52" s="87">
        <v>21393</v>
      </c>
      <c r="L52" s="87">
        <v>21565</v>
      </c>
      <c r="M52" s="88">
        <v>21581</v>
      </c>
    </row>
    <row r="53" spans="2:13" ht="27.75" customHeight="1" thickBot="1">
      <c r="B53" s="1250" t="s">
        <v>38</v>
      </c>
      <c r="C53" s="1251"/>
      <c r="D53" s="92"/>
      <c r="E53" s="1252" t="s">
        <v>39</v>
      </c>
      <c r="F53" s="1252"/>
      <c r="G53" s="1252"/>
      <c r="H53" s="1253"/>
      <c r="I53" s="93">
        <v>2225</v>
      </c>
      <c r="J53" s="94">
        <v>2007</v>
      </c>
      <c r="K53" s="94">
        <v>1933</v>
      </c>
      <c r="L53" s="94">
        <v>1703</v>
      </c>
      <c r="M53" s="95">
        <v>752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pJwHvNe1BYCV+YvFWJ0msStJAbZbXNXv/xEfassNw/9CTxaCxZChjkJVclvS9Mi4nz50aa8NzxY5nr7DYuYRw==" saltValue="fStIwUXWGSLNNVy71uKr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547</v>
      </c>
      <c r="G54" s="104" t="s">
        <v>548</v>
      </c>
      <c r="H54" s="105" t="s">
        <v>549</v>
      </c>
    </row>
    <row r="55" spans="2:8" ht="52.5" customHeight="1">
      <c r="B55" s="106"/>
      <c r="C55" s="1269" t="s">
        <v>42</v>
      </c>
      <c r="D55" s="1269"/>
      <c r="E55" s="1270"/>
      <c r="F55" s="107">
        <v>2104</v>
      </c>
      <c r="G55" s="107">
        <v>2104</v>
      </c>
      <c r="H55" s="108">
        <v>2027</v>
      </c>
    </row>
    <row r="56" spans="2:8" ht="52.5" customHeight="1">
      <c r="B56" s="109"/>
      <c r="C56" s="1271" t="s">
        <v>43</v>
      </c>
      <c r="D56" s="1271"/>
      <c r="E56" s="1272"/>
      <c r="F56" s="110">
        <v>1422</v>
      </c>
      <c r="G56" s="110">
        <v>1424</v>
      </c>
      <c r="H56" s="111">
        <v>1424</v>
      </c>
    </row>
    <row r="57" spans="2:8" ht="53.25" customHeight="1">
      <c r="B57" s="109"/>
      <c r="C57" s="1273" t="s">
        <v>44</v>
      </c>
      <c r="D57" s="1273"/>
      <c r="E57" s="1274"/>
      <c r="F57" s="112">
        <v>2461</v>
      </c>
      <c r="G57" s="112">
        <v>2844</v>
      </c>
      <c r="H57" s="113">
        <v>2672</v>
      </c>
    </row>
    <row r="58" spans="2:8" ht="45.75" customHeight="1">
      <c r="B58" s="114"/>
      <c r="C58" s="1261" t="s">
        <v>576</v>
      </c>
      <c r="D58" s="1262"/>
      <c r="E58" s="1263"/>
      <c r="F58" s="115">
        <v>819</v>
      </c>
      <c r="G58" s="115">
        <v>1173</v>
      </c>
      <c r="H58" s="116">
        <v>993</v>
      </c>
    </row>
    <row r="59" spans="2:8" ht="45.75" customHeight="1">
      <c r="B59" s="114"/>
      <c r="C59" s="1261" t="s">
        <v>577</v>
      </c>
      <c r="D59" s="1262"/>
      <c r="E59" s="1263"/>
      <c r="F59" s="115">
        <v>550</v>
      </c>
      <c r="G59" s="115">
        <v>550</v>
      </c>
      <c r="H59" s="116">
        <v>551</v>
      </c>
    </row>
    <row r="60" spans="2:8" ht="45.75" customHeight="1">
      <c r="B60" s="114"/>
      <c r="C60" s="1261" t="s">
        <v>578</v>
      </c>
      <c r="D60" s="1262"/>
      <c r="E60" s="1263"/>
      <c r="F60" s="115">
        <v>280</v>
      </c>
      <c r="G60" s="115">
        <v>280</v>
      </c>
      <c r="H60" s="116">
        <v>280</v>
      </c>
    </row>
    <row r="61" spans="2:8" ht="45.75" customHeight="1">
      <c r="B61" s="114"/>
      <c r="C61" s="1261" t="s">
        <v>579</v>
      </c>
      <c r="D61" s="1262"/>
      <c r="E61" s="1263"/>
      <c r="F61" s="115">
        <v>191</v>
      </c>
      <c r="G61" s="115">
        <v>191</v>
      </c>
      <c r="H61" s="116">
        <v>191</v>
      </c>
    </row>
    <row r="62" spans="2:8" ht="45.75" customHeight="1" thickBot="1">
      <c r="B62" s="117"/>
      <c r="C62" s="1264" t="s">
        <v>580</v>
      </c>
      <c r="D62" s="1265"/>
      <c r="E62" s="1266"/>
      <c r="F62" s="118">
        <v>172</v>
      </c>
      <c r="G62" s="118">
        <v>172</v>
      </c>
      <c r="H62" s="119">
        <v>172</v>
      </c>
    </row>
    <row r="63" spans="2:8" ht="52.5" customHeight="1" thickBot="1">
      <c r="B63" s="120"/>
      <c r="C63" s="1267" t="s">
        <v>45</v>
      </c>
      <c r="D63" s="1267"/>
      <c r="E63" s="1268"/>
      <c r="F63" s="121">
        <v>5987</v>
      </c>
      <c r="G63" s="121">
        <v>6372</v>
      </c>
      <c r="H63" s="122">
        <v>6122</v>
      </c>
    </row>
    <row r="64" spans="2:8" ht="15" customHeight="1"/>
    <row r="65" ht="0" hidden="1" customHeight="1"/>
    <row r="66" ht="0" hidden="1" customHeight="1"/>
  </sheetData>
  <sheetProtection algorithmName="SHA-512" hashValue="7vqwIGuEwrpQ3sFeQr1JxBC7ylVEFIGMdjWzWTROlL0QLDN+Xd6lrJhhmjBh2mnXRTzcIYarFDXuQmQ5keQvKQ==" saltValue="Nti7boBQIcAcJIh8plDD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Y46" zoomScale="75" zoomScaleNormal="7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7" t="s">
        <v>595</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586</v>
      </c>
    </row>
    <row r="50" spans="1:109">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545</v>
      </c>
      <c r="BQ50" s="1290"/>
      <c r="BR50" s="1290"/>
      <c r="BS50" s="1290"/>
      <c r="BT50" s="1290"/>
      <c r="BU50" s="1290"/>
      <c r="BV50" s="1290"/>
      <c r="BW50" s="1290"/>
      <c r="BX50" s="1290" t="s">
        <v>546</v>
      </c>
      <c r="BY50" s="1290"/>
      <c r="BZ50" s="1290"/>
      <c r="CA50" s="1290"/>
      <c r="CB50" s="1290"/>
      <c r="CC50" s="1290"/>
      <c r="CD50" s="1290"/>
      <c r="CE50" s="1290"/>
      <c r="CF50" s="1290" t="s">
        <v>547</v>
      </c>
      <c r="CG50" s="1290"/>
      <c r="CH50" s="1290"/>
      <c r="CI50" s="1290"/>
      <c r="CJ50" s="1290"/>
      <c r="CK50" s="1290"/>
      <c r="CL50" s="1290"/>
      <c r="CM50" s="1290"/>
      <c r="CN50" s="1290" t="s">
        <v>548</v>
      </c>
      <c r="CO50" s="1290"/>
      <c r="CP50" s="1290"/>
      <c r="CQ50" s="1290"/>
      <c r="CR50" s="1290"/>
      <c r="CS50" s="1290"/>
      <c r="CT50" s="1290"/>
      <c r="CU50" s="1290"/>
      <c r="CV50" s="1290" t="s">
        <v>549</v>
      </c>
      <c r="CW50" s="1290"/>
      <c r="CX50" s="1290"/>
      <c r="CY50" s="1290"/>
      <c r="CZ50" s="1290"/>
      <c r="DA50" s="1290"/>
      <c r="DB50" s="1290"/>
      <c r="DC50" s="1290"/>
    </row>
    <row r="51" spans="1:109" ht="13.5" customHeight="1">
      <c r="B51" s="374"/>
      <c r="G51" s="1291"/>
      <c r="H51" s="1291"/>
      <c r="I51" s="1294"/>
      <c r="J51" s="1294"/>
      <c r="K51" s="1292"/>
      <c r="L51" s="1292"/>
      <c r="M51" s="1292"/>
      <c r="N51" s="1292"/>
      <c r="AM51" s="383"/>
      <c r="AN51" s="1293" t="s">
        <v>587</v>
      </c>
      <c r="AO51" s="1293"/>
      <c r="AP51" s="1293"/>
      <c r="AQ51" s="1293"/>
      <c r="AR51" s="1293"/>
      <c r="AS51" s="1293"/>
      <c r="AT51" s="1293"/>
      <c r="AU51" s="1293"/>
      <c r="AV51" s="1293"/>
      <c r="AW51" s="1293"/>
      <c r="AX51" s="1293"/>
      <c r="AY51" s="1293"/>
      <c r="AZ51" s="1293"/>
      <c r="BA51" s="1293"/>
      <c r="BB51" s="1293" t="s">
        <v>588</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v>18.3</v>
      </c>
      <c r="CG51" s="1276"/>
      <c r="CH51" s="1276"/>
      <c r="CI51" s="1276"/>
      <c r="CJ51" s="1276"/>
      <c r="CK51" s="1276"/>
      <c r="CL51" s="1276"/>
      <c r="CM51" s="1276"/>
      <c r="CN51" s="1276">
        <v>16.2</v>
      </c>
      <c r="CO51" s="1276"/>
      <c r="CP51" s="1276"/>
      <c r="CQ51" s="1276"/>
      <c r="CR51" s="1276"/>
      <c r="CS51" s="1276"/>
      <c r="CT51" s="1276"/>
      <c r="CU51" s="1276"/>
      <c r="CV51" s="1276">
        <v>7.2</v>
      </c>
      <c r="CW51" s="1276"/>
      <c r="CX51" s="1276"/>
      <c r="CY51" s="1276"/>
      <c r="CZ51" s="1276"/>
      <c r="DA51" s="1276"/>
      <c r="DB51" s="1276"/>
      <c r="DC51" s="1276"/>
    </row>
    <row r="52" spans="1:109">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589</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54.6</v>
      </c>
      <c r="CG53" s="1276"/>
      <c r="CH53" s="1276"/>
      <c r="CI53" s="1276"/>
      <c r="CJ53" s="1276"/>
      <c r="CK53" s="1276"/>
      <c r="CL53" s="1276"/>
      <c r="CM53" s="1276"/>
      <c r="CN53" s="1276">
        <v>56.2</v>
      </c>
      <c r="CO53" s="1276"/>
      <c r="CP53" s="1276"/>
      <c r="CQ53" s="1276"/>
      <c r="CR53" s="1276"/>
      <c r="CS53" s="1276"/>
      <c r="CT53" s="1276"/>
      <c r="CU53" s="1276"/>
      <c r="CV53" s="1276">
        <v>57.6</v>
      </c>
      <c r="CW53" s="1276"/>
      <c r="CX53" s="1276"/>
      <c r="CY53" s="1276"/>
      <c r="CZ53" s="1276"/>
      <c r="DA53" s="1276"/>
      <c r="DB53" s="1276"/>
      <c r="DC53" s="1276"/>
    </row>
    <row r="54" spans="1:109">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6"/>
      <c r="H55" s="1286"/>
      <c r="I55" s="1286"/>
      <c r="J55" s="1286"/>
      <c r="K55" s="1292"/>
      <c r="L55" s="1292"/>
      <c r="M55" s="1292"/>
      <c r="N55" s="1292"/>
      <c r="AN55" s="1290" t="s">
        <v>590</v>
      </c>
      <c r="AO55" s="1290"/>
      <c r="AP55" s="1290"/>
      <c r="AQ55" s="1290"/>
      <c r="AR55" s="1290"/>
      <c r="AS55" s="1290"/>
      <c r="AT55" s="1290"/>
      <c r="AU55" s="1290"/>
      <c r="AV55" s="1290"/>
      <c r="AW55" s="1290"/>
      <c r="AX55" s="1290"/>
      <c r="AY55" s="1290"/>
      <c r="AZ55" s="1290"/>
      <c r="BA55" s="1290"/>
      <c r="BB55" s="1293" t="s">
        <v>588</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39</v>
      </c>
      <c r="CG55" s="1276"/>
      <c r="CH55" s="1276"/>
      <c r="CI55" s="1276"/>
      <c r="CJ55" s="1276"/>
      <c r="CK55" s="1276"/>
      <c r="CL55" s="1276"/>
      <c r="CM55" s="1276"/>
      <c r="CN55" s="1276">
        <v>32.5</v>
      </c>
      <c r="CO55" s="1276"/>
      <c r="CP55" s="1276"/>
      <c r="CQ55" s="1276"/>
      <c r="CR55" s="1276"/>
      <c r="CS55" s="1276"/>
      <c r="CT55" s="1276"/>
      <c r="CU55" s="1276"/>
      <c r="CV55" s="1276">
        <v>30.2</v>
      </c>
      <c r="CW55" s="1276"/>
      <c r="CX55" s="1276"/>
      <c r="CY55" s="1276"/>
      <c r="CZ55" s="1276"/>
      <c r="DA55" s="1276"/>
      <c r="DB55" s="1276"/>
      <c r="DC55" s="1276"/>
    </row>
    <row r="56" spans="1:109">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589</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55.4</v>
      </c>
      <c r="CG57" s="1276"/>
      <c r="CH57" s="1276"/>
      <c r="CI57" s="1276"/>
      <c r="CJ57" s="1276"/>
      <c r="CK57" s="1276"/>
      <c r="CL57" s="1276"/>
      <c r="CM57" s="1276"/>
      <c r="CN57" s="1276">
        <v>57</v>
      </c>
      <c r="CO57" s="1276"/>
      <c r="CP57" s="1276"/>
      <c r="CQ57" s="1276"/>
      <c r="CR57" s="1276"/>
      <c r="CS57" s="1276"/>
      <c r="CT57" s="1276"/>
      <c r="CU57" s="1276"/>
      <c r="CV57" s="1276">
        <v>57.6</v>
      </c>
      <c r="CW57" s="1276"/>
      <c r="CX57" s="1276"/>
      <c r="CY57" s="1276"/>
      <c r="CZ57" s="1276"/>
      <c r="DA57" s="1276"/>
      <c r="DB57" s="1276"/>
      <c r="DC57" s="1276"/>
      <c r="DD57" s="387"/>
      <c r="DE57" s="386"/>
    </row>
    <row r="58" spans="1:109" s="382" customFormat="1">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591</v>
      </c>
    </row>
    <row r="64" spans="1:109">
      <c r="B64" s="374"/>
      <c r="G64" s="381"/>
      <c r="I64" s="394"/>
      <c r="J64" s="394"/>
      <c r="K64" s="394"/>
      <c r="L64" s="394"/>
      <c r="M64" s="394"/>
      <c r="N64" s="395"/>
      <c r="AM64" s="381"/>
      <c r="AN64" s="381" t="s">
        <v>585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7" t="s">
        <v>596</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586</v>
      </c>
    </row>
    <row r="72" spans="2:107">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545</v>
      </c>
      <c r="BQ72" s="1290"/>
      <c r="BR72" s="1290"/>
      <c r="BS72" s="1290"/>
      <c r="BT72" s="1290"/>
      <c r="BU72" s="1290"/>
      <c r="BV72" s="1290"/>
      <c r="BW72" s="1290"/>
      <c r="BX72" s="1290" t="s">
        <v>546</v>
      </c>
      <c r="BY72" s="1290"/>
      <c r="BZ72" s="1290"/>
      <c r="CA72" s="1290"/>
      <c r="CB72" s="1290"/>
      <c r="CC72" s="1290"/>
      <c r="CD72" s="1290"/>
      <c r="CE72" s="1290"/>
      <c r="CF72" s="1290" t="s">
        <v>547</v>
      </c>
      <c r="CG72" s="1290"/>
      <c r="CH72" s="1290"/>
      <c r="CI72" s="1290"/>
      <c r="CJ72" s="1290"/>
      <c r="CK72" s="1290"/>
      <c r="CL72" s="1290"/>
      <c r="CM72" s="1290"/>
      <c r="CN72" s="1290" t="s">
        <v>548</v>
      </c>
      <c r="CO72" s="1290"/>
      <c r="CP72" s="1290"/>
      <c r="CQ72" s="1290"/>
      <c r="CR72" s="1290"/>
      <c r="CS72" s="1290"/>
      <c r="CT72" s="1290"/>
      <c r="CU72" s="1290"/>
      <c r="CV72" s="1290" t="s">
        <v>549</v>
      </c>
      <c r="CW72" s="1290"/>
      <c r="CX72" s="1290"/>
      <c r="CY72" s="1290"/>
      <c r="CZ72" s="1290"/>
      <c r="DA72" s="1290"/>
      <c r="DB72" s="1290"/>
      <c r="DC72" s="1290"/>
    </row>
    <row r="73" spans="2:107">
      <c r="B73" s="374"/>
      <c r="G73" s="1291"/>
      <c r="H73" s="1291"/>
      <c r="I73" s="1291"/>
      <c r="J73" s="1291"/>
      <c r="K73" s="1296"/>
      <c r="L73" s="1296"/>
      <c r="M73" s="1296"/>
      <c r="N73" s="1296"/>
      <c r="AM73" s="383"/>
      <c r="AN73" s="1293" t="s">
        <v>587</v>
      </c>
      <c r="AO73" s="1293"/>
      <c r="AP73" s="1293"/>
      <c r="AQ73" s="1293"/>
      <c r="AR73" s="1293"/>
      <c r="AS73" s="1293"/>
      <c r="AT73" s="1293"/>
      <c r="AU73" s="1293"/>
      <c r="AV73" s="1293"/>
      <c r="AW73" s="1293"/>
      <c r="AX73" s="1293"/>
      <c r="AY73" s="1293"/>
      <c r="AZ73" s="1293"/>
      <c r="BA73" s="1293"/>
      <c r="BB73" s="1293" t="s">
        <v>588</v>
      </c>
      <c r="BC73" s="1293"/>
      <c r="BD73" s="1293"/>
      <c r="BE73" s="1293"/>
      <c r="BF73" s="1293"/>
      <c r="BG73" s="1293"/>
      <c r="BH73" s="1293"/>
      <c r="BI73" s="1293"/>
      <c r="BJ73" s="1293"/>
      <c r="BK73" s="1293"/>
      <c r="BL73" s="1293"/>
      <c r="BM73" s="1293"/>
      <c r="BN73" s="1293"/>
      <c r="BO73" s="1293"/>
      <c r="BP73" s="1276">
        <v>20.9</v>
      </c>
      <c r="BQ73" s="1276"/>
      <c r="BR73" s="1276"/>
      <c r="BS73" s="1276"/>
      <c r="BT73" s="1276"/>
      <c r="BU73" s="1276"/>
      <c r="BV73" s="1276"/>
      <c r="BW73" s="1276"/>
      <c r="BX73" s="1276">
        <v>19.3</v>
      </c>
      <c r="BY73" s="1276"/>
      <c r="BZ73" s="1276"/>
      <c r="CA73" s="1276"/>
      <c r="CB73" s="1276"/>
      <c r="CC73" s="1276"/>
      <c r="CD73" s="1276"/>
      <c r="CE73" s="1276"/>
      <c r="CF73" s="1276">
        <v>18.3</v>
      </c>
      <c r="CG73" s="1276"/>
      <c r="CH73" s="1276"/>
      <c r="CI73" s="1276"/>
      <c r="CJ73" s="1276"/>
      <c r="CK73" s="1276"/>
      <c r="CL73" s="1276"/>
      <c r="CM73" s="1276"/>
      <c r="CN73" s="1276">
        <v>16.2</v>
      </c>
      <c r="CO73" s="1276"/>
      <c r="CP73" s="1276"/>
      <c r="CQ73" s="1276"/>
      <c r="CR73" s="1276"/>
      <c r="CS73" s="1276"/>
      <c r="CT73" s="1276"/>
      <c r="CU73" s="1276"/>
      <c r="CV73" s="1276">
        <v>7.2</v>
      </c>
      <c r="CW73" s="1276"/>
      <c r="CX73" s="1276"/>
      <c r="CY73" s="1276"/>
      <c r="CZ73" s="1276"/>
      <c r="DA73" s="1276"/>
      <c r="DB73" s="1276"/>
      <c r="DC73" s="1276"/>
    </row>
    <row r="74" spans="2:107">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592</v>
      </c>
      <c r="BC75" s="1293"/>
      <c r="BD75" s="1293"/>
      <c r="BE75" s="1293"/>
      <c r="BF75" s="1293"/>
      <c r="BG75" s="1293"/>
      <c r="BH75" s="1293"/>
      <c r="BI75" s="1293"/>
      <c r="BJ75" s="1293"/>
      <c r="BK75" s="1293"/>
      <c r="BL75" s="1293"/>
      <c r="BM75" s="1293"/>
      <c r="BN75" s="1293"/>
      <c r="BO75" s="1293"/>
      <c r="BP75" s="1276">
        <v>9</v>
      </c>
      <c r="BQ75" s="1276"/>
      <c r="BR75" s="1276"/>
      <c r="BS75" s="1276"/>
      <c r="BT75" s="1276"/>
      <c r="BU75" s="1276"/>
      <c r="BV75" s="1276"/>
      <c r="BW75" s="1276"/>
      <c r="BX75" s="1276">
        <v>7.8</v>
      </c>
      <c r="BY75" s="1276"/>
      <c r="BZ75" s="1276"/>
      <c r="CA75" s="1276"/>
      <c r="CB75" s="1276"/>
      <c r="CC75" s="1276"/>
      <c r="CD75" s="1276"/>
      <c r="CE75" s="1276"/>
      <c r="CF75" s="1276">
        <v>7.2</v>
      </c>
      <c r="CG75" s="1276"/>
      <c r="CH75" s="1276"/>
      <c r="CI75" s="1276"/>
      <c r="CJ75" s="1276"/>
      <c r="CK75" s="1276"/>
      <c r="CL75" s="1276"/>
      <c r="CM75" s="1276"/>
      <c r="CN75" s="1276">
        <v>6.5</v>
      </c>
      <c r="CO75" s="1276"/>
      <c r="CP75" s="1276"/>
      <c r="CQ75" s="1276"/>
      <c r="CR75" s="1276"/>
      <c r="CS75" s="1276"/>
      <c r="CT75" s="1276"/>
      <c r="CU75" s="1276"/>
      <c r="CV75" s="1276">
        <v>4.7</v>
      </c>
      <c r="CW75" s="1276"/>
      <c r="CX75" s="1276"/>
      <c r="CY75" s="1276"/>
      <c r="CZ75" s="1276"/>
      <c r="DA75" s="1276"/>
      <c r="DB75" s="1276"/>
      <c r="DC75" s="1276"/>
    </row>
    <row r="76" spans="2:107">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6"/>
      <c r="H77" s="1286"/>
      <c r="I77" s="1286"/>
      <c r="J77" s="1286"/>
      <c r="K77" s="1296"/>
      <c r="L77" s="1296"/>
      <c r="M77" s="1296"/>
      <c r="N77" s="1296"/>
      <c r="AN77" s="1290" t="s">
        <v>590</v>
      </c>
      <c r="AO77" s="1290"/>
      <c r="AP77" s="1290"/>
      <c r="AQ77" s="1290"/>
      <c r="AR77" s="1290"/>
      <c r="AS77" s="1290"/>
      <c r="AT77" s="1290"/>
      <c r="AU77" s="1290"/>
      <c r="AV77" s="1290"/>
      <c r="AW77" s="1290"/>
      <c r="AX77" s="1290"/>
      <c r="AY77" s="1290"/>
      <c r="AZ77" s="1290"/>
      <c r="BA77" s="1290"/>
      <c r="BB77" s="1293" t="s">
        <v>588</v>
      </c>
      <c r="BC77" s="1293"/>
      <c r="BD77" s="1293"/>
      <c r="BE77" s="1293"/>
      <c r="BF77" s="1293"/>
      <c r="BG77" s="1293"/>
      <c r="BH77" s="1293"/>
      <c r="BI77" s="1293"/>
      <c r="BJ77" s="1293"/>
      <c r="BK77" s="1293"/>
      <c r="BL77" s="1293"/>
      <c r="BM77" s="1293"/>
      <c r="BN77" s="1293"/>
      <c r="BO77" s="1293"/>
      <c r="BP77" s="1276">
        <v>50.3</v>
      </c>
      <c r="BQ77" s="1276"/>
      <c r="BR77" s="1276"/>
      <c r="BS77" s="1276"/>
      <c r="BT77" s="1276"/>
      <c r="BU77" s="1276"/>
      <c r="BV77" s="1276"/>
      <c r="BW77" s="1276"/>
      <c r="BX77" s="1276">
        <v>45.9</v>
      </c>
      <c r="BY77" s="1276"/>
      <c r="BZ77" s="1276"/>
      <c r="CA77" s="1276"/>
      <c r="CB77" s="1276"/>
      <c r="CC77" s="1276"/>
      <c r="CD77" s="1276"/>
      <c r="CE77" s="1276"/>
      <c r="CF77" s="1276">
        <v>39</v>
      </c>
      <c r="CG77" s="1276"/>
      <c r="CH77" s="1276"/>
      <c r="CI77" s="1276"/>
      <c r="CJ77" s="1276"/>
      <c r="CK77" s="1276"/>
      <c r="CL77" s="1276"/>
      <c r="CM77" s="1276"/>
      <c r="CN77" s="1276">
        <v>32.5</v>
      </c>
      <c r="CO77" s="1276"/>
      <c r="CP77" s="1276"/>
      <c r="CQ77" s="1276"/>
      <c r="CR77" s="1276"/>
      <c r="CS77" s="1276"/>
      <c r="CT77" s="1276"/>
      <c r="CU77" s="1276"/>
      <c r="CV77" s="1276">
        <v>30.2</v>
      </c>
      <c r="CW77" s="1276"/>
      <c r="CX77" s="1276"/>
      <c r="CY77" s="1276"/>
      <c r="CZ77" s="1276"/>
      <c r="DA77" s="1276"/>
      <c r="DB77" s="1276"/>
      <c r="DC77" s="1276"/>
    </row>
    <row r="78" spans="2:107">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592</v>
      </c>
      <c r="BC79" s="1293"/>
      <c r="BD79" s="1293"/>
      <c r="BE79" s="1293"/>
      <c r="BF79" s="1293"/>
      <c r="BG79" s="1293"/>
      <c r="BH79" s="1293"/>
      <c r="BI79" s="1293"/>
      <c r="BJ79" s="1293"/>
      <c r="BK79" s="1293"/>
      <c r="BL79" s="1293"/>
      <c r="BM79" s="1293"/>
      <c r="BN79" s="1293"/>
      <c r="BO79" s="1293"/>
      <c r="BP79" s="1276">
        <v>9.6</v>
      </c>
      <c r="BQ79" s="1276"/>
      <c r="BR79" s="1276"/>
      <c r="BS79" s="1276"/>
      <c r="BT79" s="1276"/>
      <c r="BU79" s="1276"/>
      <c r="BV79" s="1276"/>
      <c r="BW79" s="1276"/>
      <c r="BX79" s="1276">
        <v>8.8000000000000007</v>
      </c>
      <c r="BY79" s="1276"/>
      <c r="BZ79" s="1276"/>
      <c r="CA79" s="1276"/>
      <c r="CB79" s="1276"/>
      <c r="CC79" s="1276"/>
      <c r="CD79" s="1276"/>
      <c r="CE79" s="1276"/>
      <c r="CF79" s="1276">
        <v>9</v>
      </c>
      <c r="CG79" s="1276"/>
      <c r="CH79" s="1276"/>
      <c r="CI79" s="1276"/>
      <c r="CJ79" s="1276"/>
      <c r="CK79" s="1276"/>
      <c r="CL79" s="1276"/>
      <c r="CM79" s="1276"/>
      <c r="CN79" s="1276">
        <v>8.1999999999999993</v>
      </c>
      <c r="CO79" s="1276"/>
      <c r="CP79" s="1276"/>
      <c r="CQ79" s="1276"/>
      <c r="CR79" s="1276"/>
      <c r="CS79" s="1276"/>
      <c r="CT79" s="1276"/>
      <c r="CU79" s="1276"/>
      <c r="CV79" s="1276">
        <v>8</v>
      </c>
      <c r="CW79" s="1276"/>
      <c r="CX79" s="1276"/>
      <c r="CY79" s="1276"/>
      <c r="CZ79" s="1276"/>
      <c r="DA79" s="1276"/>
      <c r="DB79" s="1276"/>
      <c r="DC79" s="1276"/>
    </row>
    <row r="80" spans="2:107">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5w8FB7CzpPwk4YS2dGrNgsgCvCXlS+nC6Oa+62KDtfLAq6k4kbUxgjtwym6edqCQewDhUITqly+7m+D4GpTKfQ==" saltValue="T5VTs9rxlxDwE2Qtepp4H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1" zoomScale="75" zoomScaleNormal="7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YFaIV5/cWjCXZkzWin9uk/LrtCiWJbWhnlTQe81aynr/abiUcrIZIdSnGv2G+OQkgQIM8rf5/sbVmpxK/UzIQ==" saltValue="TZ8NvhAUBIYEHetQ52oXA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75" zoomScaleNormal="7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1lIJcS9QDUtuPz3/vZ5CUQ7RhVBW10erkNm1GFc27fgGkWA7dgG5d8KlcINE18OTizN159qkfx7X8INhtBwpg==" saltValue="FNf5pMtXbKroKC+vuPGSN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542</v>
      </c>
      <c r="G2" s="136"/>
      <c r="H2" s="137"/>
    </row>
    <row r="3" spans="1:8">
      <c r="A3" s="133" t="s">
        <v>535</v>
      </c>
      <c r="B3" s="138"/>
      <c r="C3" s="139"/>
      <c r="D3" s="140">
        <v>45913</v>
      </c>
      <c r="E3" s="141"/>
      <c r="F3" s="142">
        <v>63956</v>
      </c>
      <c r="G3" s="143"/>
      <c r="H3" s="144"/>
    </row>
    <row r="4" spans="1:8">
      <c r="A4" s="145"/>
      <c r="B4" s="146"/>
      <c r="C4" s="147"/>
      <c r="D4" s="148">
        <v>22950</v>
      </c>
      <c r="E4" s="149"/>
      <c r="F4" s="150">
        <v>29239</v>
      </c>
      <c r="G4" s="151"/>
      <c r="H4" s="152"/>
    </row>
    <row r="5" spans="1:8">
      <c r="A5" s="133" t="s">
        <v>537</v>
      </c>
      <c r="B5" s="138"/>
      <c r="C5" s="139"/>
      <c r="D5" s="140">
        <v>35687</v>
      </c>
      <c r="E5" s="141"/>
      <c r="F5" s="142">
        <v>66255</v>
      </c>
      <c r="G5" s="143"/>
      <c r="H5" s="144"/>
    </row>
    <row r="6" spans="1:8">
      <c r="A6" s="145"/>
      <c r="B6" s="146"/>
      <c r="C6" s="147"/>
      <c r="D6" s="148">
        <v>23347</v>
      </c>
      <c r="E6" s="149"/>
      <c r="F6" s="150">
        <v>31822</v>
      </c>
      <c r="G6" s="151"/>
      <c r="H6" s="152"/>
    </row>
    <row r="7" spans="1:8">
      <c r="A7" s="133" t="s">
        <v>538</v>
      </c>
      <c r="B7" s="138"/>
      <c r="C7" s="139"/>
      <c r="D7" s="140">
        <v>24621</v>
      </c>
      <c r="E7" s="141"/>
      <c r="F7" s="142">
        <v>92247</v>
      </c>
      <c r="G7" s="143"/>
      <c r="H7" s="144"/>
    </row>
    <row r="8" spans="1:8">
      <c r="A8" s="145"/>
      <c r="B8" s="146"/>
      <c r="C8" s="147"/>
      <c r="D8" s="148">
        <v>16253</v>
      </c>
      <c r="E8" s="149"/>
      <c r="F8" s="150">
        <v>37204</v>
      </c>
      <c r="G8" s="151"/>
      <c r="H8" s="152"/>
    </row>
    <row r="9" spans="1:8">
      <c r="A9" s="133" t="s">
        <v>539</v>
      </c>
      <c r="B9" s="138"/>
      <c r="C9" s="139"/>
      <c r="D9" s="140">
        <v>28679</v>
      </c>
      <c r="E9" s="141"/>
      <c r="F9" s="142">
        <v>67319</v>
      </c>
      <c r="G9" s="143"/>
      <c r="H9" s="144"/>
    </row>
    <row r="10" spans="1:8">
      <c r="A10" s="145"/>
      <c r="B10" s="146"/>
      <c r="C10" s="147"/>
      <c r="D10" s="148">
        <v>20999</v>
      </c>
      <c r="E10" s="149"/>
      <c r="F10" s="150">
        <v>38101</v>
      </c>
      <c r="G10" s="151"/>
      <c r="H10" s="152"/>
    </row>
    <row r="11" spans="1:8">
      <c r="A11" s="133" t="s">
        <v>540</v>
      </c>
      <c r="B11" s="138"/>
      <c r="C11" s="139"/>
      <c r="D11" s="140">
        <v>33932</v>
      </c>
      <c r="E11" s="141"/>
      <c r="F11" s="142">
        <v>70615</v>
      </c>
      <c r="G11" s="143"/>
      <c r="H11" s="144"/>
    </row>
    <row r="12" spans="1:8">
      <c r="A12" s="145"/>
      <c r="B12" s="146"/>
      <c r="C12" s="153"/>
      <c r="D12" s="148">
        <v>22276</v>
      </c>
      <c r="E12" s="149"/>
      <c r="F12" s="150">
        <v>37382</v>
      </c>
      <c r="G12" s="151"/>
      <c r="H12" s="152"/>
    </row>
    <row r="13" spans="1:8">
      <c r="A13" s="133"/>
      <c r="B13" s="138"/>
      <c r="C13" s="154"/>
      <c r="D13" s="155">
        <v>33766</v>
      </c>
      <c r="E13" s="156"/>
      <c r="F13" s="157">
        <v>72078</v>
      </c>
      <c r="G13" s="158"/>
      <c r="H13" s="144"/>
    </row>
    <row r="14" spans="1:8">
      <c r="A14" s="145"/>
      <c r="B14" s="146"/>
      <c r="C14" s="147"/>
      <c r="D14" s="148">
        <v>21165</v>
      </c>
      <c r="E14" s="149"/>
      <c r="F14" s="150">
        <v>34750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8.2899999999999991</v>
      </c>
      <c r="C19" s="159">
        <f>ROUND(VALUE(SUBSTITUTE(実質収支比率等に係る経年分析!G$48,"▲","-")),2)</f>
        <v>5.3</v>
      </c>
      <c r="D19" s="159">
        <f>ROUND(VALUE(SUBSTITUTE(実質収支比率等に係る経年分析!H$48,"▲","-")),2)</f>
        <v>7.89</v>
      </c>
      <c r="E19" s="159">
        <f>ROUND(VALUE(SUBSTITUTE(実質収支比率等に係る経年分析!I$48,"▲","-")),2)</f>
        <v>5.36</v>
      </c>
      <c r="F19" s="159">
        <f>ROUND(VALUE(SUBSTITUTE(実質収支比率等に係る経年分析!J$48,"▲","-")),2)</f>
        <v>6.93</v>
      </c>
    </row>
    <row r="20" spans="1:11">
      <c r="A20" s="159" t="s">
        <v>49</v>
      </c>
      <c r="B20" s="159">
        <f>ROUND(VALUE(SUBSTITUTE(実質収支比率等に係る経年分析!F$47,"▲","-")),2)</f>
        <v>15.36</v>
      </c>
      <c r="C20" s="159">
        <f>ROUND(VALUE(SUBSTITUTE(実質収支比率等に係る経年分析!G$47,"▲","-")),2)</f>
        <v>16.62</v>
      </c>
      <c r="D20" s="159">
        <f>ROUND(VALUE(SUBSTITUTE(実質収支比率等に係る経年分析!H$47,"▲","-")),2)</f>
        <v>17.39</v>
      </c>
      <c r="E20" s="159">
        <f>ROUND(VALUE(SUBSTITUTE(実質収支比率等に係る経年分析!I$47,"▲","-")),2)</f>
        <v>17.399999999999999</v>
      </c>
      <c r="F20" s="159">
        <f>ROUND(VALUE(SUBSTITUTE(実質収支比率等に係る経年分析!J$47,"▲","-")),2)</f>
        <v>16.68</v>
      </c>
    </row>
    <row r="21" spans="1:11">
      <c r="A21" s="159" t="s">
        <v>50</v>
      </c>
      <c r="B21" s="159">
        <f>IF(ISNUMBER(VALUE(SUBSTITUTE(実質収支比率等に係る経年分析!F$49,"▲","-"))),ROUND(VALUE(SUBSTITUTE(実質収支比率等に係る経年分析!F$49,"▲","-")),2),NA())</f>
        <v>1.78</v>
      </c>
      <c r="C21" s="159">
        <f>IF(ISNUMBER(VALUE(SUBSTITUTE(実質収支比率等に係る経年分析!G$49,"▲","-"))),ROUND(VALUE(SUBSTITUTE(実質収支比率等に係る経年分析!G$49,"▲","-")),2),NA())</f>
        <v>-1.98</v>
      </c>
      <c r="D21" s="159">
        <f>IF(ISNUMBER(VALUE(SUBSTITUTE(実質収支比率等に係る経年分析!H$49,"▲","-"))),ROUND(VALUE(SUBSTITUTE(実質収支比率等に係る経年分析!H$49,"▲","-")),2),NA())</f>
        <v>3.42</v>
      </c>
      <c r="E21" s="159">
        <f>IF(ISNUMBER(VALUE(SUBSTITUTE(実質収支比率等に係る経年分析!I$49,"▲","-"))),ROUND(VALUE(SUBSTITUTE(実質収支比率等に係る経年分析!I$49,"▲","-")),2),NA())</f>
        <v>-1.85</v>
      </c>
      <c r="F21" s="159">
        <f>IF(ISNUMBER(VALUE(SUBSTITUTE(実質収支比率等に係る経年分析!J$49,"▲","-"))),ROUND(VALUE(SUBSTITUTE(実質収支比率等に係る経年分析!J$49,"▲","-")),2),NA())</f>
        <v>1.84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公園墓地事業特別会計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c r="A30" s="160" t="str">
        <f>IF(連結実質赤字比率に係る赤字・黒字の構成分析!C$40="",NA(),連結実質赤字比率に係る赤字・黒字の構成分析!C$40)</f>
        <v>上菅谷駅前地区土地区画整理事業特別会計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c r="A31" s="160" t="str">
        <f>IF(連結実質赤字比率に係る赤字・黒字の構成分析!C$39="",NA(),連結実質赤字比率に係る赤字・黒字の構成分析!C$39)</f>
        <v>農業集落排水整備事業特別会計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0.39</v>
      </c>
    </row>
    <row r="32" spans="1:11">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0.56999999999999995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0.55000000000000004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0.68</v>
      </c>
    </row>
    <row r="33" spans="1:16">
      <c r="A33" s="160" t="str">
        <f>IF(連結実質赤字比率に係る赤字・黒字の構成分析!C$37="",NA(),連結実質赤字比率に係る赤字・黒字の構成分析!C$37)</f>
        <v>介護保険特別会計（保険事業勘定）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1.18</v>
      </c>
    </row>
    <row r="34" spans="1:16">
      <c r="A34" s="160" t="str">
        <f>IF(連結実質赤字比率に係る赤字・黒字の構成分析!C$36="",NA(),連結実質赤字比率に係る赤字・黒字の構成分析!C$36)</f>
        <v>国民健康保険特別会計（事業勘定）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2.13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2.42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2.46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2.98</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8.18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5.22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7.83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5.28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6.83</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7.53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8.3800000000000008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9.85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10.199999999999999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10.79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1946</v>
      </c>
      <c r="E42" s="161"/>
      <c r="F42" s="161"/>
      <c r="G42" s="161">
        <f>'実質公債費比率（分子）の構造'!L$52</f>
        <v>2043</v>
      </c>
      <c r="H42" s="161"/>
      <c r="I42" s="161"/>
      <c r="J42" s="161">
        <f>'実質公債費比率（分子）の構造'!M$52</f>
        <v>1944</v>
      </c>
      <c r="K42" s="161"/>
      <c r="L42" s="161"/>
      <c r="M42" s="161">
        <f>'実質公債費比率（分子）の構造'!N$52</f>
        <v>2015</v>
      </c>
      <c r="N42" s="161"/>
      <c r="O42" s="161"/>
      <c r="P42" s="161">
        <f>'実質公債費比率（分子）の構造'!O$52</f>
        <v>2097</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727</v>
      </c>
      <c r="C46" s="161"/>
      <c r="D46" s="161"/>
      <c r="E46" s="161">
        <f>'実質公債費比率（分子）の構造'!L$48</f>
        <v>840</v>
      </c>
      <c r="F46" s="161"/>
      <c r="G46" s="161"/>
      <c r="H46" s="161">
        <f>'実質公債費比率（分子）の構造'!M$48</f>
        <v>928</v>
      </c>
      <c r="I46" s="161"/>
      <c r="J46" s="161"/>
      <c r="K46" s="161">
        <f>'実質公債費比率（分子）の構造'!N$48</f>
        <v>685</v>
      </c>
      <c r="L46" s="161"/>
      <c r="M46" s="161"/>
      <c r="N46" s="161">
        <f>'実質公債費比率（分子）の構造'!O$48</f>
        <v>739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1958</v>
      </c>
      <c r="C49" s="161"/>
      <c r="D49" s="161"/>
      <c r="E49" s="161">
        <f>'実質公債費比率（分子）の構造'!L$45</f>
        <v>1992</v>
      </c>
      <c r="F49" s="161"/>
      <c r="G49" s="161"/>
      <c r="H49" s="161">
        <f>'実質公債費比率（分子）の構造'!M$45</f>
        <v>1768</v>
      </c>
      <c r="I49" s="161"/>
      <c r="J49" s="161"/>
      <c r="K49" s="161">
        <f>'実質公債費比率（分子）の構造'!N$45</f>
        <v>1821</v>
      </c>
      <c r="L49" s="161"/>
      <c r="M49" s="161"/>
      <c r="N49" s="161">
        <f>'実質公債費比率（分子）の構造'!O$45</f>
        <v>1771</v>
      </c>
      <c r="O49" s="161"/>
      <c r="P49" s="161"/>
    </row>
    <row r="50" spans="1:16">
      <c r="A50" s="161" t="s">
        <v>65</v>
      </c>
      <c r="B50" s="161" t="e">
        <f>NA()</f>
        <v>#N/A</v>
      </c>
      <c r="C50" s="161">
        <f>IF(ISNUMBER('実質公債費比率（分子）の構造'!K$53),'実質公債費比率（分子）の構造'!K$53,NA())</f>
        <v>739</v>
      </c>
      <c r="D50" s="161" t="e">
        <f>NA()</f>
        <v>#N/A</v>
      </c>
      <c r="E50" s="161" t="e">
        <f>NA()</f>
        <v>#N/A</v>
      </c>
      <c r="F50" s="161">
        <f>IF(ISNUMBER('実質公債費比率（分子）の構造'!L$53),'実質公債費比率（分子）の構造'!L$53,NA())</f>
        <v>789</v>
      </c>
      <c r="G50" s="161" t="e">
        <f>NA()</f>
        <v>#N/A</v>
      </c>
      <c r="H50" s="161" t="e">
        <f>NA()</f>
        <v>#N/A</v>
      </c>
      <c r="I50" s="161">
        <f>IF(ISNUMBER('実質公債費比率（分子）の構造'!M$53),'実質公債費比率（分子）の構造'!M$53,NA())</f>
        <v>752</v>
      </c>
      <c r="J50" s="161" t="e">
        <f>NA()</f>
        <v>#N/A</v>
      </c>
      <c r="K50" s="161" t="e">
        <f>NA()</f>
        <v>#N/A</v>
      </c>
      <c r="L50" s="161">
        <f>IF(ISNUMBER('実質公債費比率（分子）の構造'!N$53),'実質公債費比率（分子）の構造'!N$53,NA())</f>
        <v>491</v>
      </c>
      <c r="M50" s="161" t="e">
        <f>NA()</f>
        <v>#N/A</v>
      </c>
      <c r="N50" s="161" t="e">
        <f>NA()</f>
        <v>#N/A</v>
      </c>
      <c r="O50" s="161">
        <f>IF(ISNUMBER('実質公債費比率（分子）の構造'!O$53),'実質公債費比率（分子）の構造'!O$53,NA())</f>
        <v>413</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20848</v>
      </c>
      <c r="E56" s="160"/>
      <c r="F56" s="160"/>
      <c r="G56" s="160">
        <f>'将来負担比率（分子）の構造'!J$52</f>
        <v>20923</v>
      </c>
      <c r="H56" s="160"/>
      <c r="I56" s="160"/>
      <c r="J56" s="160">
        <f>'将来負担比率（分子）の構造'!K$52</f>
        <v>21393</v>
      </c>
      <c r="K56" s="160"/>
      <c r="L56" s="160"/>
      <c r="M56" s="160">
        <f>'将来負担比率（分子）の構造'!L$52</f>
        <v>21565</v>
      </c>
      <c r="N56" s="160"/>
      <c r="O56" s="160"/>
      <c r="P56" s="160">
        <f>'将来負担比率（分子）の構造'!M$52</f>
        <v>21581</v>
      </c>
    </row>
    <row r="57" spans="1:16">
      <c r="A57" s="160" t="s">
        <v>36</v>
      </c>
      <c r="B57" s="160"/>
      <c r="C57" s="160"/>
      <c r="D57" s="160">
        <f>'将来負担比率（分子）の構造'!I$51</f>
        <v>4386</v>
      </c>
      <c r="E57" s="160"/>
      <c r="F57" s="160"/>
      <c r="G57" s="160">
        <f>'将来負担比率（分子）の構造'!J$51</f>
        <v>5027</v>
      </c>
      <c r="H57" s="160"/>
      <c r="I57" s="160"/>
      <c r="J57" s="160">
        <f>'将来負担比率（分子）の構造'!K$51</f>
        <v>4936</v>
      </c>
      <c r="K57" s="160"/>
      <c r="L57" s="160"/>
      <c r="M57" s="160">
        <f>'将来負担比率（分子）の構造'!L$51</f>
        <v>4257</v>
      </c>
      <c r="N57" s="160"/>
      <c r="O57" s="160"/>
      <c r="P57" s="160">
        <f>'将来負担比率（分子）の構造'!M$51</f>
        <v>4240</v>
      </c>
    </row>
    <row r="58" spans="1:16">
      <c r="A58" s="160" t="s">
        <v>35</v>
      </c>
      <c r="B58" s="160"/>
      <c r="C58" s="160"/>
      <c r="D58" s="160">
        <f>'将来負担比率（分子）の構造'!I$50</f>
        <v>6070</v>
      </c>
      <c r="E58" s="160"/>
      <c r="F58" s="160"/>
      <c r="G58" s="160">
        <f>'将来負担比率（分子）の構造'!J$50</f>
        <v>6241</v>
      </c>
      <c r="H58" s="160"/>
      <c r="I58" s="160"/>
      <c r="J58" s="160">
        <f>'将来負担比率（分子）の構造'!K$50</f>
        <v>6694</v>
      </c>
      <c r="K58" s="160"/>
      <c r="L58" s="160"/>
      <c r="M58" s="160">
        <f>'将来負担比率（分子）の構造'!L$50</f>
        <v>7221</v>
      </c>
      <c r="N58" s="160"/>
      <c r="O58" s="160"/>
      <c r="P58" s="160">
        <f>'将来負担比率（分子）の構造'!M$50</f>
        <v>7176</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v>
      </c>
      <c r="C61" s="160"/>
      <c r="D61" s="160"/>
      <c r="E61" s="160" t="str">
        <f>'将来負担比率（分子）の構造'!J$46</f>
        <v>-</v>
      </c>
      <c r="F61" s="160"/>
      <c r="G61" s="160"/>
      <c r="H61" s="160">
        <f>'将来負担比率（分子）の構造'!K$46</f>
        <v>1</v>
      </c>
      <c r="I61" s="160"/>
      <c r="J61" s="160"/>
      <c r="K61" s="160">
        <f>'将来負担比率（分子）の構造'!L$46</f>
        <v>2</v>
      </c>
      <c r="L61" s="160"/>
      <c r="M61" s="160"/>
      <c r="N61" s="160" t="str">
        <f>'将来負担比率（分子）の構造'!M$46</f>
        <v>-</v>
      </c>
      <c r="O61" s="160"/>
      <c r="P61" s="160"/>
    </row>
    <row r="62" spans="1:16">
      <c r="A62" s="160" t="s">
        <v>29</v>
      </c>
      <c r="B62" s="160">
        <f>'将来負担比率（分子）の構造'!I$45</f>
        <v>3427</v>
      </c>
      <c r="C62" s="160"/>
      <c r="D62" s="160"/>
      <c r="E62" s="160">
        <f>'将来負担比率（分子）の構造'!J$45</f>
        <v>3198</v>
      </c>
      <c r="F62" s="160"/>
      <c r="G62" s="160"/>
      <c r="H62" s="160">
        <f>'将来負担比率（分子）の構造'!K$45</f>
        <v>2938</v>
      </c>
      <c r="I62" s="160"/>
      <c r="J62" s="160"/>
      <c r="K62" s="160">
        <f>'将来負担比率（分子）の構造'!L$45</f>
        <v>3006</v>
      </c>
      <c r="L62" s="160"/>
      <c r="M62" s="160"/>
      <c r="N62" s="160">
        <f>'将来負担比率（分子）の構造'!M$45</f>
        <v>3074</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12348</v>
      </c>
      <c r="C64" s="160"/>
      <c r="D64" s="160"/>
      <c r="E64" s="160">
        <f>'将来負担比率（分子）の構造'!J$43</f>
        <v>13120</v>
      </c>
      <c r="F64" s="160"/>
      <c r="G64" s="160"/>
      <c r="H64" s="160">
        <f>'将来負担比率（分子）の構造'!K$43</f>
        <v>14111</v>
      </c>
      <c r="I64" s="160"/>
      <c r="J64" s="160"/>
      <c r="K64" s="160">
        <f>'将来負担比率（分子）の構造'!L$43</f>
        <v>13907</v>
      </c>
      <c r="L64" s="160"/>
      <c r="M64" s="160"/>
      <c r="N64" s="160">
        <f>'将来負担比率（分子）の構造'!M$43</f>
        <v>13183</v>
      </c>
      <c r="O64" s="160"/>
      <c r="P64" s="160"/>
    </row>
    <row r="65" spans="1:16">
      <c r="A65" s="160" t="s">
        <v>26</v>
      </c>
      <c r="B65" s="160">
        <f>'将来負担比率（分子）の構造'!I$42</f>
        <v>277</v>
      </c>
      <c r="C65" s="160"/>
      <c r="D65" s="160"/>
      <c r="E65" s="160">
        <f>'将来負担比率（分子）の構造'!J$42</f>
        <v>369</v>
      </c>
      <c r="F65" s="160"/>
      <c r="G65" s="160"/>
      <c r="H65" s="160">
        <f>'将来負担比率（分子）の構造'!K$42</f>
        <v>286</v>
      </c>
      <c r="I65" s="160"/>
      <c r="J65" s="160"/>
      <c r="K65" s="160">
        <f>'将来負担比率（分子）の構造'!L$42</f>
        <v>254</v>
      </c>
      <c r="L65" s="160"/>
      <c r="M65" s="160"/>
      <c r="N65" s="160">
        <f>'将来負担比率（分子）の構造'!M$42</f>
        <v>83</v>
      </c>
      <c r="O65" s="160"/>
      <c r="P65" s="160"/>
    </row>
    <row r="66" spans="1:16">
      <c r="A66" s="160" t="s">
        <v>25</v>
      </c>
      <c r="B66" s="160">
        <f>'将来負担比率（分子）の構造'!I$41</f>
        <v>17477</v>
      </c>
      <c r="C66" s="160"/>
      <c r="D66" s="160"/>
      <c r="E66" s="160">
        <f>'将来負担比率（分子）の構造'!J$41</f>
        <v>17510</v>
      </c>
      <c r="F66" s="160"/>
      <c r="G66" s="160"/>
      <c r="H66" s="160">
        <f>'将来負担比率（分子）の構造'!K$41</f>
        <v>17620</v>
      </c>
      <c r="I66" s="160"/>
      <c r="J66" s="160"/>
      <c r="K66" s="160">
        <f>'将来負担比率（分子）の構造'!L$41</f>
        <v>17576</v>
      </c>
      <c r="L66" s="160"/>
      <c r="M66" s="160"/>
      <c r="N66" s="160">
        <f>'将来負担比率（分子）の構造'!M$41</f>
        <v>17410</v>
      </c>
      <c r="O66" s="160"/>
      <c r="P66" s="160"/>
    </row>
    <row r="67" spans="1:16">
      <c r="A67" s="160" t="s">
        <v>69</v>
      </c>
      <c r="B67" s="160" t="e">
        <f>NA()</f>
        <v>#N/A</v>
      </c>
      <c r="C67" s="160">
        <f>IF(ISNUMBER('将来負担比率（分子）の構造'!I$53), IF('将来負担比率（分子）の構造'!I$53 &lt; 0, 0, '将来負担比率（分子）の構造'!I$53), NA())</f>
        <v>2225</v>
      </c>
      <c r="D67" s="160" t="e">
        <f>NA()</f>
        <v>#N/A</v>
      </c>
      <c r="E67" s="160" t="e">
        <f>NA()</f>
        <v>#N/A</v>
      </c>
      <c r="F67" s="160">
        <f>IF(ISNUMBER('将来負担比率（分子）の構造'!J$53), IF('将来負担比率（分子）の構造'!J$53 &lt; 0, 0, '将来負担比率（分子）の構造'!J$53), NA())</f>
        <v>2007</v>
      </c>
      <c r="G67" s="160" t="e">
        <f>NA()</f>
        <v>#N/A</v>
      </c>
      <c r="H67" s="160" t="e">
        <f>NA()</f>
        <v>#N/A</v>
      </c>
      <c r="I67" s="160">
        <f>IF(ISNUMBER('将来負担比率（分子）の構造'!K$53), IF('将来負担比率（分子）の構造'!K$53 &lt; 0, 0, '将来負担比率（分子）の構造'!K$53), NA())</f>
        <v>1933</v>
      </c>
      <c r="J67" s="160" t="e">
        <f>NA()</f>
        <v>#N/A</v>
      </c>
      <c r="K67" s="160" t="e">
        <f>NA()</f>
        <v>#N/A</v>
      </c>
      <c r="L67" s="160">
        <f>IF(ISNUMBER('将来負担比率（分子）の構造'!L$53), IF('将来負担比率（分子）の構造'!L$53 &lt; 0, 0, '将来負担比率（分子）の構造'!L$53), NA())</f>
        <v>1703</v>
      </c>
      <c r="M67" s="160" t="e">
        <f>NA()</f>
        <v>#N/A</v>
      </c>
      <c r="N67" s="160" t="e">
        <f>NA()</f>
        <v>#N/A</v>
      </c>
      <c r="O67" s="160">
        <f>IF(ISNUMBER('将来負担比率（分子）の構造'!M$53), IF('将来負担比率（分子）の構造'!M$53 &lt; 0, 0, '将来負担比率（分子）の構造'!M$53), NA())</f>
        <v>752</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2104</v>
      </c>
      <c r="C72" s="164">
        <f>基金残高に係る経年分析!G55</f>
        <v>2104</v>
      </c>
      <c r="D72" s="164">
        <f>基金残高に係る経年分析!H55</f>
        <v>2027</v>
      </c>
    </row>
    <row r="73" spans="1:16">
      <c r="A73" s="163" t="s">
        <v>72</v>
      </c>
      <c r="B73" s="164">
        <f>基金残高に係る経年分析!F56</f>
        <v>1422</v>
      </c>
      <c r="C73" s="164">
        <f>基金残高に係る経年分析!G56</f>
        <v>1424</v>
      </c>
      <c r="D73" s="164">
        <f>基金残高に係る経年分析!H56</f>
        <v>1424</v>
      </c>
    </row>
    <row r="74" spans="1:16">
      <c r="A74" s="163" t="s">
        <v>73</v>
      </c>
      <c r="B74" s="164">
        <f>基金残高に係る経年分析!F57</f>
        <v>2461</v>
      </c>
      <c r="C74" s="164">
        <f>基金残高に係る経年分析!G57</f>
        <v>2844</v>
      </c>
      <c r="D74" s="164">
        <f>基金残高に係る経年分析!H57</f>
        <v>2672</v>
      </c>
    </row>
  </sheetData>
  <sheetProtection algorithmName="SHA-512" hashValue="9E2uGnhc9HNx1Af3aMMvoZC590kzxlYYQy4qFoFVgOxx/VTpu06tutqVw8ifksqKrwJG1WH23OZKWx3icNYnhg==" saltValue="i6uqxBsrdP+R/rqaYdnl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222</v>
      </c>
      <c r="C5" s="741"/>
      <c r="D5" s="741"/>
      <c r="E5" s="741"/>
      <c r="F5" s="741"/>
      <c r="G5" s="741"/>
      <c r="H5" s="741"/>
      <c r="I5" s="741"/>
      <c r="J5" s="741"/>
      <c r="K5" s="741"/>
      <c r="L5" s="741"/>
      <c r="M5" s="741"/>
      <c r="N5" s="741"/>
      <c r="O5" s="741"/>
      <c r="P5" s="741"/>
      <c r="Q5" s="742"/>
      <c r="R5" s="706">
        <v>7025660</v>
      </c>
      <c r="S5" s="707"/>
      <c r="T5" s="707"/>
      <c r="U5" s="707"/>
      <c r="V5" s="707"/>
      <c r="W5" s="707"/>
      <c r="X5" s="707"/>
      <c r="Y5" s="753"/>
      <c r="Z5" s="771">
        <v>35.700000000000003</v>
      </c>
      <c r="AA5" s="771"/>
      <c r="AB5" s="771"/>
      <c r="AC5" s="771"/>
      <c r="AD5" s="772">
        <v>6709086</v>
      </c>
      <c r="AE5" s="772"/>
      <c r="AF5" s="772"/>
      <c r="AG5" s="772"/>
      <c r="AH5" s="772"/>
      <c r="AI5" s="772"/>
      <c r="AJ5" s="772"/>
      <c r="AK5" s="772"/>
      <c r="AL5" s="754">
        <v>57.8</v>
      </c>
      <c r="AM5" s="723"/>
      <c r="AN5" s="723"/>
      <c r="AO5" s="755"/>
      <c r="AP5" s="740" t="s">
        <v>223</v>
      </c>
      <c r="AQ5" s="741"/>
      <c r="AR5" s="741"/>
      <c r="AS5" s="741"/>
      <c r="AT5" s="741"/>
      <c r="AU5" s="741"/>
      <c r="AV5" s="741"/>
      <c r="AW5" s="741"/>
      <c r="AX5" s="741"/>
      <c r="AY5" s="741"/>
      <c r="AZ5" s="741"/>
      <c r="BA5" s="741"/>
      <c r="BB5" s="741"/>
      <c r="BC5" s="741"/>
      <c r="BD5" s="741"/>
      <c r="BE5" s="741"/>
      <c r="BF5" s="742"/>
      <c r="BG5" s="641">
        <v>6709086</v>
      </c>
      <c r="BH5" s="644"/>
      <c r="BI5" s="644"/>
      <c r="BJ5" s="644"/>
      <c r="BK5" s="644"/>
      <c r="BL5" s="644"/>
      <c r="BM5" s="644"/>
      <c r="BN5" s="645"/>
      <c r="BO5" s="703">
        <v>95.5</v>
      </c>
      <c r="BP5" s="703"/>
      <c r="BQ5" s="703"/>
      <c r="BR5" s="703"/>
      <c r="BS5" s="704">
        <v>68789</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c r="B6" s="638" t="s">
        <v>227</v>
      </c>
      <c r="C6" s="639"/>
      <c r="D6" s="639"/>
      <c r="E6" s="639"/>
      <c r="F6" s="639"/>
      <c r="G6" s="639"/>
      <c r="H6" s="639"/>
      <c r="I6" s="639"/>
      <c r="J6" s="639"/>
      <c r="K6" s="639"/>
      <c r="L6" s="639"/>
      <c r="M6" s="639"/>
      <c r="N6" s="639"/>
      <c r="O6" s="639"/>
      <c r="P6" s="639"/>
      <c r="Q6" s="640"/>
      <c r="R6" s="641">
        <v>265837</v>
      </c>
      <c r="S6" s="644"/>
      <c r="T6" s="644"/>
      <c r="U6" s="644"/>
      <c r="V6" s="644"/>
      <c r="W6" s="644"/>
      <c r="X6" s="644"/>
      <c r="Y6" s="645"/>
      <c r="Z6" s="703">
        <v>1.3</v>
      </c>
      <c r="AA6" s="703"/>
      <c r="AB6" s="703"/>
      <c r="AC6" s="703"/>
      <c r="AD6" s="704">
        <v>265837</v>
      </c>
      <c r="AE6" s="704"/>
      <c r="AF6" s="704"/>
      <c r="AG6" s="704"/>
      <c r="AH6" s="704"/>
      <c r="AI6" s="704"/>
      <c r="AJ6" s="704"/>
      <c r="AK6" s="704"/>
      <c r="AL6" s="646">
        <v>2.2999999999999998</v>
      </c>
      <c r="AM6" s="647"/>
      <c r="AN6" s="647"/>
      <c r="AO6" s="705"/>
      <c r="AP6" s="638" t="s">
        <v>228</v>
      </c>
      <c r="AQ6" s="639"/>
      <c r="AR6" s="639"/>
      <c r="AS6" s="639"/>
      <c r="AT6" s="639"/>
      <c r="AU6" s="639"/>
      <c r="AV6" s="639"/>
      <c r="AW6" s="639"/>
      <c r="AX6" s="639"/>
      <c r="AY6" s="639"/>
      <c r="AZ6" s="639"/>
      <c r="BA6" s="639"/>
      <c r="BB6" s="639"/>
      <c r="BC6" s="639"/>
      <c r="BD6" s="639"/>
      <c r="BE6" s="639"/>
      <c r="BF6" s="640"/>
      <c r="BG6" s="641">
        <v>6709086</v>
      </c>
      <c r="BH6" s="644"/>
      <c r="BI6" s="644"/>
      <c r="BJ6" s="644"/>
      <c r="BK6" s="644"/>
      <c r="BL6" s="644"/>
      <c r="BM6" s="644"/>
      <c r="BN6" s="645"/>
      <c r="BO6" s="703">
        <v>95.5</v>
      </c>
      <c r="BP6" s="703"/>
      <c r="BQ6" s="703"/>
      <c r="BR6" s="703"/>
      <c r="BS6" s="704">
        <v>68789</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190348</v>
      </c>
      <c r="CS6" s="644"/>
      <c r="CT6" s="644"/>
      <c r="CU6" s="644"/>
      <c r="CV6" s="644"/>
      <c r="CW6" s="644"/>
      <c r="CX6" s="644"/>
      <c r="CY6" s="645"/>
      <c r="CZ6" s="754">
        <v>1</v>
      </c>
      <c r="DA6" s="723"/>
      <c r="DB6" s="723"/>
      <c r="DC6" s="757"/>
      <c r="DD6" s="649" t="s">
        <v>230</v>
      </c>
      <c r="DE6" s="644"/>
      <c r="DF6" s="644"/>
      <c r="DG6" s="644"/>
      <c r="DH6" s="644"/>
      <c r="DI6" s="644"/>
      <c r="DJ6" s="644"/>
      <c r="DK6" s="644"/>
      <c r="DL6" s="644"/>
      <c r="DM6" s="644"/>
      <c r="DN6" s="644"/>
      <c r="DO6" s="644"/>
      <c r="DP6" s="645"/>
      <c r="DQ6" s="649">
        <v>190348</v>
      </c>
      <c r="DR6" s="644"/>
      <c r="DS6" s="644"/>
      <c r="DT6" s="644"/>
      <c r="DU6" s="644"/>
      <c r="DV6" s="644"/>
      <c r="DW6" s="644"/>
      <c r="DX6" s="644"/>
      <c r="DY6" s="644"/>
      <c r="DZ6" s="644"/>
      <c r="EA6" s="644"/>
      <c r="EB6" s="644"/>
      <c r="EC6" s="684"/>
    </row>
    <row r="7" spans="2:143" ht="11.25" customHeight="1">
      <c r="B7" s="638" t="s">
        <v>231</v>
      </c>
      <c r="C7" s="639"/>
      <c r="D7" s="639"/>
      <c r="E7" s="639"/>
      <c r="F7" s="639"/>
      <c r="G7" s="639"/>
      <c r="H7" s="639"/>
      <c r="I7" s="639"/>
      <c r="J7" s="639"/>
      <c r="K7" s="639"/>
      <c r="L7" s="639"/>
      <c r="M7" s="639"/>
      <c r="N7" s="639"/>
      <c r="O7" s="639"/>
      <c r="P7" s="639"/>
      <c r="Q7" s="640"/>
      <c r="R7" s="641">
        <v>9900</v>
      </c>
      <c r="S7" s="644"/>
      <c r="T7" s="644"/>
      <c r="U7" s="644"/>
      <c r="V7" s="644"/>
      <c r="W7" s="644"/>
      <c r="X7" s="644"/>
      <c r="Y7" s="645"/>
      <c r="Z7" s="703">
        <v>0.1</v>
      </c>
      <c r="AA7" s="703"/>
      <c r="AB7" s="703"/>
      <c r="AC7" s="703"/>
      <c r="AD7" s="704">
        <v>9900</v>
      </c>
      <c r="AE7" s="704"/>
      <c r="AF7" s="704"/>
      <c r="AG7" s="704"/>
      <c r="AH7" s="704"/>
      <c r="AI7" s="704"/>
      <c r="AJ7" s="704"/>
      <c r="AK7" s="704"/>
      <c r="AL7" s="646">
        <v>0.1</v>
      </c>
      <c r="AM7" s="647"/>
      <c r="AN7" s="647"/>
      <c r="AO7" s="705"/>
      <c r="AP7" s="638" t="s">
        <v>232</v>
      </c>
      <c r="AQ7" s="639"/>
      <c r="AR7" s="639"/>
      <c r="AS7" s="639"/>
      <c r="AT7" s="639"/>
      <c r="AU7" s="639"/>
      <c r="AV7" s="639"/>
      <c r="AW7" s="639"/>
      <c r="AX7" s="639"/>
      <c r="AY7" s="639"/>
      <c r="AZ7" s="639"/>
      <c r="BA7" s="639"/>
      <c r="BB7" s="639"/>
      <c r="BC7" s="639"/>
      <c r="BD7" s="639"/>
      <c r="BE7" s="639"/>
      <c r="BF7" s="640"/>
      <c r="BG7" s="641">
        <v>3008855</v>
      </c>
      <c r="BH7" s="644"/>
      <c r="BI7" s="644"/>
      <c r="BJ7" s="644"/>
      <c r="BK7" s="644"/>
      <c r="BL7" s="644"/>
      <c r="BM7" s="644"/>
      <c r="BN7" s="645"/>
      <c r="BO7" s="703">
        <v>42.8</v>
      </c>
      <c r="BP7" s="703"/>
      <c r="BQ7" s="703"/>
      <c r="BR7" s="703"/>
      <c r="BS7" s="704">
        <v>68789</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2172667</v>
      </c>
      <c r="CS7" s="644"/>
      <c r="CT7" s="644"/>
      <c r="CU7" s="644"/>
      <c r="CV7" s="644"/>
      <c r="CW7" s="644"/>
      <c r="CX7" s="644"/>
      <c r="CY7" s="645"/>
      <c r="CZ7" s="703">
        <v>11.6</v>
      </c>
      <c r="DA7" s="703"/>
      <c r="DB7" s="703"/>
      <c r="DC7" s="703"/>
      <c r="DD7" s="649">
        <v>53672</v>
      </c>
      <c r="DE7" s="644"/>
      <c r="DF7" s="644"/>
      <c r="DG7" s="644"/>
      <c r="DH7" s="644"/>
      <c r="DI7" s="644"/>
      <c r="DJ7" s="644"/>
      <c r="DK7" s="644"/>
      <c r="DL7" s="644"/>
      <c r="DM7" s="644"/>
      <c r="DN7" s="644"/>
      <c r="DO7" s="644"/>
      <c r="DP7" s="645"/>
      <c r="DQ7" s="649">
        <v>1941838</v>
      </c>
      <c r="DR7" s="644"/>
      <c r="DS7" s="644"/>
      <c r="DT7" s="644"/>
      <c r="DU7" s="644"/>
      <c r="DV7" s="644"/>
      <c r="DW7" s="644"/>
      <c r="DX7" s="644"/>
      <c r="DY7" s="644"/>
      <c r="DZ7" s="644"/>
      <c r="EA7" s="644"/>
      <c r="EB7" s="644"/>
      <c r="EC7" s="684"/>
    </row>
    <row r="8" spans="2:143" ht="11.25" customHeight="1">
      <c r="B8" s="638" t="s">
        <v>234</v>
      </c>
      <c r="C8" s="639"/>
      <c r="D8" s="639"/>
      <c r="E8" s="639"/>
      <c r="F8" s="639"/>
      <c r="G8" s="639"/>
      <c r="H8" s="639"/>
      <c r="I8" s="639"/>
      <c r="J8" s="639"/>
      <c r="K8" s="639"/>
      <c r="L8" s="639"/>
      <c r="M8" s="639"/>
      <c r="N8" s="639"/>
      <c r="O8" s="639"/>
      <c r="P8" s="639"/>
      <c r="Q8" s="640"/>
      <c r="R8" s="641">
        <v>30000</v>
      </c>
      <c r="S8" s="644"/>
      <c r="T8" s="644"/>
      <c r="U8" s="644"/>
      <c r="V8" s="644"/>
      <c r="W8" s="644"/>
      <c r="X8" s="644"/>
      <c r="Y8" s="645"/>
      <c r="Z8" s="703">
        <v>0.2</v>
      </c>
      <c r="AA8" s="703"/>
      <c r="AB8" s="703"/>
      <c r="AC8" s="703"/>
      <c r="AD8" s="704">
        <v>30000</v>
      </c>
      <c r="AE8" s="704"/>
      <c r="AF8" s="704"/>
      <c r="AG8" s="704"/>
      <c r="AH8" s="704"/>
      <c r="AI8" s="704"/>
      <c r="AJ8" s="704"/>
      <c r="AK8" s="704"/>
      <c r="AL8" s="646">
        <v>0.3</v>
      </c>
      <c r="AM8" s="647"/>
      <c r="AN8" s="647"/>
      <c r="AO8" s="705"/>
      <c r="AP8" s="638" t="s">
        <v>235</v>
      </c>
      <c r="AQ8" s="639"/>
      <c r="AR8" s="639"/>
      <c r="AS8" s="639"/>
      <c r="AT8" s="639"/>
      <c r="AU8" s="639"/>
      <c r="AV8" s="639"/>
      <c r="AW8" s="639"/>
      <c r="AX8" s="639"/>
      <c r="AY8" s="639"/>
      <c r="AZ8" s="639"/>
      <c r="BA8" s="639"/>
      <c r="BB8" s="639"/>
      <c r="BC8" s="639"/>
      <c r="BD8" s="639"/>
      <c r="BE8" s="639"/>
      <c r="BF8" s="640"/>
      <c r="BG8" s="641">
        <v>96094</v>
      </c>
      <c r="BH8" s="644"/>
      <c r="BI8" s="644"/>
      <c r="BJ8" s="644"/>
      <c r="BK8" s="644"/>
      <c r="BL8" s="644"/>
      <c r="BM8" s="644"/>
      <c r="BN8" s="645"/>
      <c r="BO8" s="703">
        <v>1.4</v>
      </c>
      <c r="BP8" s="703"/>
      <c r="BQ8" s="703"/>
      <c r="BR8" s="703"/>
      <c r="BS8" s="649" t="s">
        <v>172</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6816048</v>
      </c>
      <c r="CS8" s="644"/>
      <c r="CT8" s="644"/>
      <c r="CU8" s="644"/>
      <c r="CV8" s="644"/>
      <c r="CW8" s="644"/>
      <c r="CX8" s="644"/>
      <c r="CY8" s="645"/>
      <c r="CZ8" s="703">
        <v>36.5</v>
      </c>
      <c r="DA8" s="703"/>
      <c r="DB8" s="703"/>
      <c r="DC8" s="703"/>
      <c r="DD8" s="649">
        <v>114238</v>
      </c>
      <c r="DE8" s="644"/>
      <c r="DF8" s="644"/>
      <c r="DG8" s="644"/>
      <c r="DH8" s="644"/>
      <c r="DI8" s="644"/>
      <c r="DJ8" s="644"/>
      <c r="DK8" s="644"/>
      <c r="DL8" s="644"/>
      <c r="DM8" s="644"/>
      <c r="DN8" s="644"/>
      <c r="DO8" s="644"/>
      <c r="DP8" s="645"/>
      <c r="DQ8" s="649">
        <v>3431477</v>
      </c>
      <c r="DR8" s="644"/>
      <c r="DS8" s="644"/>
      <c r="DT8" s="644"/>
      <c r="DU8" s="644"/>
      <c r="DV8" s="644"/>
      <c r="DW8" s="644"/>
      <c r="DX8" s="644"/>
      <c r="DY8" s="644"/>
      <c r="DZ8" s="644"/>
      <c r="EA8" s="644"/>
      <c r="EB8" s="644"/>
      <c r="EC8" s="684"/>
    </row>
    <row r="9" spans="2:143" ht="11.25" customHeight="1">
      <c r="B9" s="638" t="s">
        <v>237</v>
      </c>
      <c r="C9" s="639"/>
      <c r="D9" s="639"/>
      <c r="E9" s="639"/>
      <c r="F9" s="639"/>
      <c r="G9" s="639"/>
      <c r="H9" s="639"/>
      <c r="I9" s="639"/>
      <c r="J9" s="639"/>
      <c r="K9" s="639"/>
      <c r="L9" s="639"/>
      <c r="M9" s="639"/>
      <c r="N9" s="639"/>
      <c r="O9" s="639"/>
      <c r="P9" s="639"/>
      <c r="Q9" s="640"/>
      <c r="R9" s="641">
        <v>29763</v>
      </c>
      <c r="S9" s="644"/>
      <c r="T9" s="644"/>
      <c r="U9" s="644"/>
      <c r="V9" s="644"/>
      <c r="W9" s="644"/>
      <c r="X9" s="644"/>
      <c r="Y9" s="645"/>
      <c r="Z9" s="703">
        <v>0.2</v>
      </c>
      <c r="AA9" s="703"/>
      <c r="AB9" s="703"/>
      <c r="AC9" s="703"/>
      <c r="AD9" s="704">
        <v>29763</v>
      </c>
      <c r="AE9" s="704"/>
      <c r="AF9" s="704"/>
      <c r="AG9" s="704"/>
      <c r="AH9" s="704"/>
      <c r="AI9" s="704"/>
      <c r="AJ9" s="704"/>
      <c r="AK9" s="704"/>
      <c r="AL9" s="646">
        <v>0.3</v>
      </c>
      <c r="AM9" s="647"/>
      <c r="AN9" s="647"/>
      <c r="AO9" s="705"/>
      <c r="AP9" s="638" t="s">
        <v>238</v>
      </c>
      <c r="AQ9" s="639"/>
      <c r="AR9" s="639"/>
      <c r="AS9" s="639"/>
      <c r="AT9" s="639"/>
      <c r="AU9" s="639"/>
      <c r="AV9" s="639"/>
      <c r="AW9" s="639"/>
      <c r="AX9" s="639"/>
      <c r="AY9" s="639"/>
      <c r="AZ9" s="639"/>
      <c r="BA9" s="639"/>
      <c r="BB9" s="639"/>
      <c r="BC9" s="639"/>
      <c r="BD9" s="639"/>
      <c r="BE9" s="639"/>
      <c r="BF9" s="640"/>
      <c r="BG9" s="641">
        <v>2541095</v>
      </c>
      <c r="BH9" s="644"/>
      <c r="BI9" s="644"/>
      <c r="BJ9" s="644"/>
      <c r="BK9" s="644"/>
      <c r="BL9" s="644"/>
      <c r="BM9" s="644"/>
      <c r="BN9" s="645"/>
      <c r="BO9" s="703">
        <v>36.200000000000003</v>
      </c>
      <c r="BP9" s="703"/>
      <c r="BQ9" s="703"/>
      <c r="BR9" s="703"/>
      <c r="BS9" s="649" t="s">
        <v>172</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1140886</v>
      </c>
      <c r="CS9" s="644"/>
      <c r="CT9" s="644"/>
      <c r="CU9" s="644"/>
      <c r="CV9" s="644"/>
      <c r="CW9" s="644"/>
      <c r="CX9" s="644"/>
      <c r="CY9" s="645"/>
      <c r="CZ9" s="703">
        <v>6.1</v>
      </c>
      <c r="DA9" s="703"/>
      <c r="DB9" s="703"/>
      <c r="DC9" s="703"/>
      <c r="DD9" s="649">
        <v>19068</v>
      </c>
      <c r="DE9" s="644"/>
      <c r="DF9" s="644"/>
      <c r="DG9" s="644"/>
      <c r="DH9" s="644"/>
      <c r="DI9" s="644"/>
      <c r="DJ9" s="644"/>
      <c r="DK9" s="644"/>
      <c r="DL9" s="644"/>
      <c r="DM9" s="644"/>
      <c r="DN9" s="644"/>
      <c r="DO9" s="644"/>
      <c r="DP9" s="645"/>
      <c r="DQ9" s="649">
        <v>1042043</v>
      </c>
      <c r="DR9" s="644"/>
      <c r="DS9" s="644"/>
      <c r="DT9" s="644"/>
      <c r="DU9" s="644"/>
      <c r="DV9" s="644"/>
      <c r="DW9" s="644"/>
      <c r="DX9" s="644"/>
      <c r="DY9" s="644"/>
      <c r="DZ9" s="644"/>
      <c r="EA9" s="644"/>
      <c r="EB9" s="644"/>
      <c r="EC9" s="684"/>
    </row>
    <row r="10" spans="2:143" ht="11.25" customHeight="1">
      <c r="B10" s="638" t="s">
        <v>240</v>
      </c>
      <c r="C10" s="639"/>
      <c r="D10" s="639"/>
      <c r="E10" s="639"/>
      <c r="F10" s="639"/>
      <c r="G10" s="639"/>
      <c r="H10" s="639"/>
      <c r="I10" s="639"/>
      <c r="J10" s="639"/>
      <c r="K10" s="639"/>
      <c r="L10" s="639"/>
      <c r="M10" s="639"/>
      <c r="N10" s="639"/>
      <c r="O10" s="639"/>
      <c r="P10" s="639"/>
      <c r="Q10" s="640"/>
      <c r="R10" s="641" t="s">
        <v>172</v>
      </c>
      <c r="S10" s="644"/>
      <c r="T10" s="644"/>
      <c r="U10" s="644"/>
      <c r="V10" s="644"/>
      <c r="W10" s="644"/>
      <c r="X10" s="644"/>
      <c r="Y10" s="645"/>
      <c r="Z10" s="703" t="s">
        <v>172</v>
      </c>
      <c r="AA10" s="703"/>
      <c r="AB10" s="703"/>
      <c r="AC10" s="703"/>
      <c r="AD10" s="704" t="s">
        <v>230</v>
      </c>
      <c r="AE10" s="704"/>
      <c r="AF10" s="704"/>
      <c r="AG10" s="704"/>
      <c r="AH10" s="704"/>
      <c r="AI10" s="704"/>
      <c r="AJ10" s="704"/>
      <c r="AK10" s="704"/>
      <c r="AL10" s="646" t="s">
        <v>172</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154119</v>
      </c>
      <c r="BH10" s="644"/>
      <c r="BI10" s="644"/>
      <c r="BJ10" s="644"/>
      <c r="BK10" s="644"/>
      <c r="BL10" s="644"/>
      <c r="BM10" s="644"/>
      <c r="BN10" s="645"/>
      <c r="BO10" s="703">
        <v>2.2000000000000002</v>
      </c>
      <c r="BP10" s="703"/>
      <c r="BQ10" s="703"/>
      <c r="BR10" s="703"/>
      <c r="BS10" s="649">
        <v>25569</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v>8148</v>
      </c>
      <c r="CS10" s="644"/>
      <c r="CT10" s="644"/>
      <c r="CU10" s="644"/>
      <c r="CV10" s="644"/>
      <c r="CW10" s="644"/>
      <c r="CX10" s="644"/>
      <c r="CY10" s="645"/>
      <c r="CZ10" s="703">
        <v>0</v>
      </c>
      <c r="DA10" s="703"/>
      <c r="DB10" s="703"/>
      <c r="DC10" s="703"/>
      <c r="DD10" s="649" t="s">
        <v>230</v>
      </c>
      <c r="DE10" s="644"/>
      <c r="DF10" s="644"/>
      <c r="DG10" s="644"/>
      <c r="DH10" s="644"/>
      <c r="DI10" s="644"/>
      <c r="DJ10" s="644"/>
      <c r="DK10" s="644"/>
      <c r="DL10" s="644"/>
      <c r="DM10" s="644"/>
      <c r="DN10" s="644"/>
      <c r="DO10" s="644"/>
      <c r="DP10" s="645"/>
      <c r="DQ10" s="649">
        <v>8148</v>
      </c>
      <c r="DR10" s="644"/>
      <c r="DS10" s="644"/>
      <c r="DT10" s="644"/>
      <c r="DU10" s="644"/>
      <c r="DV10" s="644"/>
      <c r="DW10" s="644"/>
      <c r="DX10" s="644"/>
      <c r="DY10" s="644"/>
      <c r="DZ10" s="644"/>
      <c r="EA10" s="644"/>
      <c r="EB10" s="644"/>
      <c r="EC10" s="684"/>
    </row>
    <row r="11" spans="2:143" ht="11.25" customHeight="1">
      <c r="B11" s="638" t="s">
        <v>243</v>
      </c>
      <c r="C11" s="639"/>
      <c r="D11" s="639"/>
      <c r="E11" s="639"/>
      <c r="F11" s="639"/>
      <c r="G11" s="639"/>
      <c r="H11" s="639"/>
      <c r="I11" s="639"/>
      <c r="J11" s="639"/>
      <c r="K11" s="639"/>
      <c r="L11" s="639"/>
      <c r="M11" s="639"/>
      <c r="N11" s="639"/>
      <c r="O11" s="639"/>
      <c r="P11" s="639"/>
      <c r="Q11" s="640"/>
      <c r="R11" s="641" t="s">
        <v>230</v>
      </c>
      <c r="S11" s="644"/>
      <c r="T11" s="644"/>
      <c r="U11" s="644"/>
      <c r="V11" s="644"/>
      <c r="W11" s="644"/>
      <c r="X11" s="644"/>
      <c r="Y11" s="645"/>
      <c r="Z11" s="703" t="s">
        <v>172</v>
      </c>
      <c r="AA11" s="703"/>
      <c r="AB11" s="703"/>
      <c r="AC11" s="703"/>
      <c r="AD11" s="704" t="s">
        <v>172</v>
      </c>
      <c r="AE11" s="704"/>
      <c r="AF11" s="704"/>
      <c r="AG11" s="704"/>
      <c r="AH11" s="704"/>
      <c r="AI11" s="704"/>
      <c r="AJ11" s="704"/>
      <c r="AK11" s="704"/>
      <c r="AL11" s="646" t="s">
        <v>172</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217547</v>
      </c>
      <c r="BH11" s="644"/>
      <c r="BI11" s="644"/>
      <c r="BJ11" s="644"/>
      <c r="BK11" s="644"/>
      <c r="BL11" s="644"/>
      <c r="BM11" s="644"/>
      <c r="BN11" s="645"/>
      <c r="BO11" s="703">
        <v>3.1</v>
      </c>
      <c r="BP11" s="703"/>
      <c r="BQ11" s="703"/>
      <c r="BR11" s="703"/>
      <c r="BS11" s="649">
        <v>43220</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841962</v>
      </c>
      <c r="CS11" s="644"/>
      <c r="CT11" s="644"/>
      <c r="CU11" s="644"/>
      <c r="CV11" s="644"/>
      <c r="CW11" s="644"/>
      <c r="CX11" s="644"/>
      <c r="CY11" s="645"/>
      <c r="CZ11" s="703">
        <v>4.5</v>
      </c>
      <c r="DA11" s="703"/>
      <c r="DB11" s="703"/>
      <c r="DC11" s="703"/>
      <c r="DD11" s="649">
        <v>153855</v>
      </c>
      <c r="DE11" s="644"/>
      <c r="DF11" s="644"/>
      <c r="DG11" s="644"/>
      <c r="DH11" s="644"/>
      <c r="DI11" s="644"/>
      <c r="DJ11" s="644"/>
      <c r="DK11" s="644"/>
      <c r="DL11" s="644"/>
      <c r="DM11" s="644"/>
      <c r="DN11" s="644"/>
      <c r="DO11" s="644"/>
      <c r="DP11" s="645"/>
      <c r="DQ11" s="649">
        <v>741969</v>
      </c>
      <c r="DR11" s="644"/>
      <c r="DS11" s="644"/>
      <c r="DT11" s="644"/>
      <c r="DU11" s="644"/>
      <c r="DV11" s="644"/>
      <c r="DW11" s="644"/>
      <c r="DX11" s="644"/>
      <c r="DY11" s="644"/>
      <c r="DZ11" s="644"/>
      <c r="EA11" s="644"/>
      <c r="EB11" s="644"/>
      <c r="EC11" s="684"/>
    </row>
    <row r="12" spans="2:143" ht="11.25" customHeight="1">
      <c r="B12" s="638" t="s">
        <v>246</v>
      </c>
      <c r="C12" s="639"/>
      <c r="D12" s="639"/>
      <c r="E12" s="639"/>
      <c r="F12" s="639"/>
      <c r="G12" s="639"/>
      <c r="H12" s="639"/>
      <c r="I12" s="639"/>
      <c r="J12" s="639"/>
      <c r="K12" s="639"/>
      <c r="L12" s="639"/>
      <c r="M12" s="639"/>
      <c r="N12" s="639"/>
      <c r="O12" s="639"/>
      <c r="P12" s="639"/>
      <c r="Q12" s="640"/>
      <c r="R12" s="641">
        <v>841807</v>
      </c>
      <c r="S12" s="644"/>
      <c r="T12" s="644"/>
      <c r="U12" s="644"/>
      <c r="V12" s="644"/>
      <c r="W12" s="644"/>
      <c r="X12" s="644"/>
      <c r="Y12" s="645"/>
      <c r="Z12" s="703">
        <v>4.3</v>
      </c>
      <c r="AA12" s="703"/>
      <c r="AB12" s="703"/>
      <c r="AC12" s="703"/>
      <c r="AD12" s="704">
        <v>841807</v>
      </c>
      <c r="AE12" s="704"/>
      <c r="AF12" s="704"/>
      <c r="AG12" s="704"/>
      <c r="AH12" s="704"/>
      <c r="AI12" s="704"/>
      <c r="AJ12" s="704"/>
      <c r="AK12" s="704"/>
      <c r="AL12" s="646">
        <v>7.3</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3147427</v>
      </c>
      <c r="BH12" s="644"/>
      <c r="BI12" s="644"/>
      <c r="BJ12" s="644"/>
      <c r="BK12" s="644"/>
      <c r="BL12" s="644"/>
      <c r="BM12" s="644"/>
      <c r="BN12" s="645"/>
      <c r="BO12" s="703">
        <v>44.8</v>
      </c>
      <c r="BP12" s="703"/>
      <c r="BQ12" s="703"/>
      <c r="BR12" s="703"/>
      <c r="BS12" s="649" t="s">
        <v>230</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468306</v>
      </c>
      <c r="CS12" s="644"/>
      <c r="CT12" s="644"/>
      <c r="CU12" s="644"/>
      <c r="CV12" s="644"/>
      <c r="CW12" s="644"/>
      <c r="CX12" s="644"/>
      <c r="CY12" s="645"/>
      <c r="CZ12" s="703">
        <v>2.5</v>
      </c>
      <c r="DA12" s="703"/>
      <c r="DB12" s="703"/>
      <c r="DC12" s="703"/>
      <c r="DD12" s="649">
        <v>297148</v>
      </c>
      <c r="DE12" s="644"/>
      <c r="DF12" s="644"/>
      <c r="DG12" s="644"/>
      <c r="DH12" s="644"/>
      <c r="DI12" s="644"/>
      <c r="DJ12" s="644"/>
      <c r="DK12" s="644"/>
      <c r="DL12" s="644"/>
      <c r="DM12" s="644"/>
      <c r="DN12" s="644"/>
      <c r="DO12" s="644"/>
      <c r="DP12" s="645"/>
      <c r="DQ12" s="649">
        <v>166175</v>
      </c>
      <c r="DR12" s="644"/>
      <c r="DS12" s="644"/>
      <c r="DT12" s="644"/>
      <c r="DU12" s="644"/>
      <c r="DV12" s="644"/>
      <c r="DW12" s="644"/>
      <c r="DX12" s="644"/>
      <c r="DY12" s="644"/>
      <c r="DZ12" s="644"/>
      <c r="EA12" s="644"/>
      <c r="EB12" s="644"/>
      <c r="EC12" s="684"/>
    </row>
    <row r="13" spans="2:143" ht="11.25" customHeight="1">
      <c r="B13" s="638" t="s">
        <v>249</v>
      </c>
      <c r="C13" s="639"/>
      <c r="D13" s="639"/>
      <c r="E13" s="639"/>
      <c r="F13" s="639"/>
      <c r="G13" s="639"/>
      <c r="H13" s="639"/>
      <c r="I13" s="639"/>
      <c r="J13" s="639"/>
      <c r="K13" s="639"/>
      <c r="L13" s="639"/>
      <c r="M13" s="639"/>
      <c r="N13" s="639"/>
      <c r="O13" s="639"/>
      <c r="P13" s="639"/>
      <c r="Q13" s="640"/>
      <c r="R13" s="641">
        <v>1650</v>
      </c>
      <c r="S13" s="644"/>
      <c r="T13" s="644"/>
      <c r="U13" s="644"/>
      <c r="V13" s="644"/>
      <c r="W13" s="644"/>
      <c r="X13" s="644"/>
      <c r="Y13" s="645"/>
      <c r="Z13" s="703">
        <v>0</v>
      </c>
      <c r="AA13" s="703"/>
      <c r="AB13" s="703"/>
      <c r="AC13" s="703"/>
      <c r="AD13" s="704">
        <v>1650</v>
      </c>
      <c r="AE13" s="704"/>
      <c r="AF13" s="704"/>
      <c r="AG13" s="704"/>
      <c r="AH13" s="704"/>
      <c r="AI13" s="704"/>
      <c r="AJ13" s="704"/>
      <c r="AK13" s="704"/>
      <c r="AL13" s="646">
        <v>0</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3140550</v>
      </c>
      <c r="BH13" s="644"/>
      <c r="BI13" s="644"/>
      <c r="BJ13" s="644"/>
      <c r="BK13" s="644"/>
      <c r="BL13" s="644"/>
      <c r="BM13" s="644"/>
      <c r="BN13" s="645"/>
      <c r="BO13" s="703">
        <v>44.7</v>
      </c>
      <c r="BP13" s="703"/>
      <c r="BQ13" s="703"/>
      <c r="BR13" s="703"/>
      <c r="BS13" s="649" t="s">
        <v>172</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1887304</v>
      </c>
      <c r="CS13" s="644"/>
      <c r="CT13" s="644"/>
      <c r="CU13" s="644"/>
      <c r="CV13" s="644"/>
      <c r="CW13" s="644"/>
      <c r="CX13" s="644"/>
      <c r="CY13" s="645"/>
      <c r="CZ13" s="703">
        <v>10.1</v>
      </c>
      <c r="DA13" s="703"/>
      <c r="DB13" s="703"/>
      <c r="DC13" s="703"/>
      <c r="DD13" s="649">
        <v>785634</v>
      </c>
      <c r="DE13" s="644"/>
      <c r="DF13" s="644"/>
      <c r="DG13" s="644"/>
      <c r="DH13" s="644"/>
      <c r="DI13" s="644"/>
      <c r="DJ13" s="644"/>
      <c r="DK13" s="644"/>
      <c r="DL13" s="644"/>
      <c r="DM13" s="644"/>
      <c r="DN13" s="644"/>
      <c r="DO13" s="644"/>
      <c r="DP13" s="645"/>
      <c r="DQ13" s="649">
        <v>1219380</v>
      </c>
      <c r="DR13" s="644"/>
      <c r="DS13" s="644"/>
      <c r="DT13" s="644"/>
      <c r="DU13" s="644"/>
      <c r="DV13" s="644"/>
      <c r="DW13" s="644"/>
      <c r="DX13" s="644"/>
      <c r="DY13" s="644"/>
      <c r="DZ13" s="644"/>
      <c r="EA13" s="644"/>
      <c r="EB13" s="644"/>
      <c r="EC13" s="684"/>
    </row>
    <row r="14" spans="2:143" ht="11.25" customHeight="1">
      <c r="B14" s="638" t="s">
        <v>252</v>
      </c>
      <c r="C14" s="639"/>
      <c r="D14" s="639"/>
      <c r="E14" s="639"/>
      <c r="F14" s="639"/>
      <c r="G14" s="639"/>
      <c r="H14" s="639"/>
      <c r="I14" s="639"/>
      <c r="J14" s="639"/>
      <c r="K14" s="639"/>
      <c r="L14" s="639"/>
      <c r="M14" s="639"/>
      <c r="N14" s="639"/>
      <c r="O14" s="639"/>
      <c r="P14" s="639"/>
      <c r="Q14" s="640"/>
      <c r="R14" s="641" t="s">
        <v>230</v>
      </c>
      <c r="S14" s="644"/>
      <c r="T14" s="644"/>
      <c r="U14" s="644"/>
      <c r="V14" s="644"/>
      <c r="W14" s="644"/>
      <c r="X14" s="644"/>
      <c r="Y14" s="645"/>
      <c r="Z14" s="703" t="s">
        <v>230</v>
      </c>
      <c r="AA14" s="703"/>
      <c r="AB14" s="703"/>
      <c r="AC14" s="703"/>
      <c r="AD14" s="704" t="s">
        <v>230</v>
      </c>
      <c r="AE14" s="704"/>
      <c r="AF14" s="704"/>
      <c r="AG14" s="704"/>
      <c r="AH14" s="704"/>
      <c r="AI14" s="704"/>
      <c r="AJ14" s="704"/>
      <c r="AK14" s="704"/>
      <c r="AL14" s="646" t="s">
        <v>230</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164642</v>
      </c>
      <c r="BH14" s="644"/>
      <c r="BI14" s="644"/>
      <c r="BJ14" s="644"/>
      <c r="BK14" s="644"/>
      <c r="BL14" s="644"/>
      <c r="BM14" s="644"/>
      <c r="BN14" s="645"/>
      <c r="BO14" s="703">
        <v>2.2999999999999998</v>
      </c>
      <c r="BP14" s="703"/>
      <c r="BQ14" s="703"/>
      <c r="BR14" s="703"/>
      <c r="BS14" s="649" t="s">
        <v>172</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944237</v>
      </c>
      <c r="CS14" s="644"/>
      <c r="CT14" s="644"/>
      <c r="CU14" s="644"/>
      <c r="CV14" s="644"/>
      <c r="CW14" s="644"/>
      <c r="CX14" s="644"/>
      <c r="CY14" s="645"/>
      <c r="CZ14" s="703">
        <v>5.0999999999999996</v>
      </c>
      <c r="DA14" s="703"/>
      <c r="DB14" s="703"/>
      <c r="DC14" s="703"/>
      <c r="DD14" s="649">
        <v>48009</v>
      </c>
      <c r="DE14" s="644"/>
      <c r="DF14" s="644"/>
      <c r="DG14" s="644"/>
      <c r="DH14" s="644"/>
      <c r="DI14" s="644"/>
      <c r="DJ14" s="644"/>
      <c r="DK14" s="644"/>
      <c r="DL14" s="644"/>
      <c r="DM14" s="644"/>
      <c r="DN14" s="644"/>
      <c r="DO14" s="644"/>
      <c r="DP14" s="645"/>
      <c r="DQ14" s="649">
        <v>895935</v>
      </c>
      <c r="DR14" s="644"/>
      <c r="DS14" s="644"/>
      <c r="DT14" s="644"/>
      <c r="DU14" s="644"/>
      <c r="DV14" s="644"/>
      <c r="DW14" s="644"/>
      <c r="DX14" s="644"/>
      <c r="DY14" s="644"/>
      <c r="DZ14" s="644"/>
      <c r="EA14" s="644"/>
      <c r="EB14" s="644"/>
      <c r="EC14" s="684"/>
    </row>
    <row r="15" spans="2:143" ht="11.25" customHeight="1">
      <c r="B15" s="638" t="s">
        <v>255</v>
      </c>
      <c r="C15" s="639"/>
      <c r="D15" s="639"/>
      <c r="E15" s="639"/>
      <c r="F15" s="639"/>
      <c r="G15" s="639"/>
      <c r="H15" s="639"/>
      <c r="I15" s="639"/>
      <c r="J15" s="639"/>
      <c r="K15" s="639"/>
      <c r="L15" s="639"/>
      <c r="M15" s="639"/>
      <c r="N15" s="639"/>
      <c r="O15" s="639"/>
      <c r="P15" s="639"/>
      <c r="Q15" s="640"/>
      <c r="R15" s="641">
        <v>72611</v>
      </c>
      <c r="S15" s="644"/>
      <c r="T15" s="644"/>
      <c r="U15" s="644"/>
      <c r="V15" s="644"/>
      <c r="W15" s="644"/>
      <c r="X15" s="644"/>
      <c r="Y15" s="645"/>
      <c r="Z15" s="703">
        <v>0.4</v>
      </c>
      <c r="AA15" s="703"/>
      <c r="AB15" s="703"/>
      <c r="AC15" s="703"/>
      <c r="AD15" s="704">
        <v>72611</v>
      </c>
      <c r="AE15" s="704"/>
      <c r="AF15" s="704"/>
      <c r="AG15" s="704"/>
      <c r="AH15" s="704"/>
      <c r="AI15" s="704"/>
      <c r="AJ15" s="704"/>
      <c r="AK15" s="704"/>
      <c r="AL15" s="646">
        <v>0.6</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388162</v>
      </c>
      <c r="BH15" s="644"/>
      <c r="BI15" s="644"/>
      <c r="BJ15" s="644"/>
      <c r="BK15" s="644"/>
      <c r="BL15" s="644"/>
      <c r="BM15" s="644"/>
      <c r="BN15" s="645"/>
      <c r="BO15" s="703">
        <v>5.5</v>
      </c>
      <c r="BP15" s="703"/>
      <c r="BQ15" s="703"/>
      <c r="BR15" s="703"/>
      <c r="BS15" s="649" t="s">
        <v>172</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2307326</v>
      </c>
      <c r="CS15" s="644"/>
      <c r="CT15" s="644"/>
      <c r="CU15" s="644"/>
      <c r="CV15" s="644"/>
      <c r="CW15" s="644"/>
      <c r="CX15" s="644"/>
      <c r="CY15" s="645"/>
      <c r="CZ15" s="703">
        <v>12.4</v>
      </c>
      <c r="DA15" s="703"/>
      <c r="DB15" s="703"/>
      <c r="DC15" s="703"/>
      <c r="DD15" s="649">
        <v>402431</v>
      </c>
      <c r="DE15" s="644"/>
      <c r="DF15" s="644"/>
      <c r="DG15" s="644"/>
      <c r="DH15" s="644"/>
      <c r="DI15" s="644"/>
      <c r="DJ15" s="644"/>
      <c r="DK15" s="644"/>
      <c r="DL15" s="644"/>
      <c r="DM15" s="644"/>
      <c r="DN15" s="644"/>
      <c r="DO15" s="644"/>
      <c r="DP15" s="645"/>
      <c r="DQ15" s="649">
        <v>1590583</v>
      </c>
      <c r="DR15" s="644"/>
      <c r="DS15" s="644"/>
      <c r="DT15" s="644"/>
      <c r="DU15" s="644"/>
      <c r="DV15" s="644"/>
      <c r="DW15" s="644"/>
      <c r="DX15" s="644"/>
      <c r="DY15" s="644"/>
      <c r="DZ15" s="644"/>
      <c r="EA15" s="644"/>
      <c r="EB15" s="644"/>
      <c r="EC15" s="684"/>
    </row>
    <row r="16" spans="2:143" ht="11.25" customHeight="1">
      <c r="B16" s="638" t="s">
        <v>258</v>
      </c>
      <c r="C16" s="639"/>
      <c r="D16" s="639"/>
      <c r="E16" s="639"/>
      <c r="F16" s="639"/>
      <c r="G16" s="639"/>
      <c r="H16" s="639"/>
      <c r="I16" s="639"/>
      <c r="J16" s="639"/>
      <c r="K16" s="639"/>
      <c r="L16" s="639"/>
      <c r="M16" s="639"/>
      <c r="N16" s="639"/>
      <c r="O16" s="639"/>
      <c r="P16" s="639"/>
      <c r="Q16" s="640"/>
      <c r="R16" s="641" t="s">
        <v>172</v>
      </c>
      <c r="S16" s="644"/>
      <c r="T16" s="644"/>
      <c r="U16" s="644"/>
      <c r="V16" s="644"/>
      <c r="W16" s="644"/>
      <c r="X16" s="644"/>
      <c r="Y16" s="645"/>
      <c r="Z16" s="703" t="s">
        <v>230</v>
      </c>
      <c r="AA16" s="703"/>
      <c r="AB16" s="703"/>
      <c r="AC16" s="703"/>
      <c r="AD16" s="704" t="s">
        <v>172</v>
      </c>
      <c r="AE16" s="704"/>
      <c r="AF16" s="704"/>
      <c r="AG16" s="704"/>
      <c r="AH16" s="704"/>
      <c r="AI16" s="704"/>
      <c r="AJ16" s="704"/>
      <c r="AK16" s="704"/>
      <c r="AL16" s="646" t="s">
        <v>172</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230</v>
      </c>
      <c r="BH16" s="644"/>
      <c r="BI16" s="644"/>
      <c r="BJ16" s="644"/>
      <c r="BK16" s="644"/>
      <c r="BL16" s="644"/>
      <c r="BM16" s="644"/>
      <c r="BN16" s="645"/>
      <c r="BO16" s="703" t="s">
        <v>230</v>
      </c>
      <c r="BP16" s="703"/>
      <c r="BQ16" s="703"/>
      <c r="BR16" s="703"/>
      <c r="BS16" s="649" t="s">
        <v>172</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t="s">
        <v>172</v>
      </c>
      <c r="CS16" s="644"/>
      <c r="CT16" s="644"/>
      <c r="CU16" s="644"/>
      <c r="CV16" s="644"/>
      <c r="CW16" s="644"/>
      <c r="CX16" s="644"/>
      <c r="CY16" s="645"/>
      <c r="CZ16" s="703" t="s">
        <v>172</v>
      </c>
      <c r="DA16" s="703"/>
      <c r="DB16" s="703"/>
      <c r="DC16" s="703"/>
      <c r="DD16" s="649" t="s">
        <v>172</v>
      </c>
      <c r="DE16" s="644"/>
      <c r="DF16" s="644"/>
      <c r="DG16" s="644"/>
      <c r="DH16" s="644"/>
      <c r="DI16" s="644"/>
      <c r="DJ16" s="644"/>
      <c r="DK16" s="644"/>
      <c r="DL16" s="644"/>
      <c r="DM16" s="644"/>
      <c r="DN16" s="644"/>
      <c r="DO16" s="644"/>
      <c r="DP16" s="645"/>
      <c r="DQ16" s="649" t="s">
        <v>230</v>
      </c>
      <c r="DR16" s="644"/>
      <c r="DS16" s="644"/>
      <c r="DT16" s="644"/>
      <c r="DU16" s="644"/>
      <c r="DV16" s="644"/>
      <c r="DW16" s="644"/>
      <c r="DX16" s="644"/>
      <c r="DY16" s="644"/>
      <c r="DZ16" s="644"/>
      <c r="EA16" s="644"/>
      <c r="EB16" s="644"/>
      <c r="EC16" s="684"/>
    </row>
    <row r="17" spans="2:133" ht="11.25" customHeight="1">
      <c r="B17" s="638" t="s">
        <v>261</v>
      </c>
      <c r="C17" s="639"/>
      <c r="D17" s="639"/>
      <c r="E17" s="639"/>
      <c r="F17" s="639"/>
      <c r="G17" s="639"/>
      <c r="H17" s="639"/>
      <c r="I17" s="639"/>
      <c r="J17" s="639"/>
      <c r="K17" s="639"/>
      <c r="L17" s="639"/>
      <c r="M17" s="639"/>
      <c r="N17" s="639"/>
      <c r="O17" s="639"/>
      <c r="P17" s="639"/>
      <c r="Q17" s="640"/>
      <c r="R17" s="641">
        <v>37524</v>
      </c>
      <c r="S17" s="644"/>
      <c r="T17" s="644"/>
      <c r="U17" s="644"/>
      <c r="V17" s="644"/>
      <c r="W17" s="644"/>
      <c r="X17" s="644"/>
      <c r="Y17" s="645"/>
      <c r="Z17" s="703">
        <v>0.2</v>
      </c>
      <c r="AA17" s="703"/>
      <c r="AB17" s="703"/>
      <c r="AC17" s="703"/>
      <c r="AD17" s="704">
        <v>37524</v>
      </c>
      <c r="AE17" s="704"/>
      <c r="AF17" s="704"/>
      <c r="AG17" s="704"/>
      <c r="AH17" s="704"/>
      <c r="AI17" s="704"/>
      <c r="AJ17" s="704"/>
      <c r="AK17" s="704"/>
      <c r="AL17" s="646">
        <v>0.3</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172</v>
      </c>
      <c r="BH17" s="644"/>
      <c r="BI17" s="644"/>
      <c r="BJ17" s="644"/>
      <c r="BK17" s="644"/>
      <c r="BL17" s="644"/>
      <c r="BM17" s="644"/>
      <c r="BN17" s="645"/>
      <c r="BO17" s="703" t="s">
        <v>172</v>
      </c>
      <c r="BP17" s="703"/>
      <c r="BQ17" s="703"/>
      <c r="BR17" s="703"/>
      <c r="BS17" s="649" t="s">
        <v>172</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1879427</v>
      </c>
      <c r="CS17" s="644"/>
      <c r="CT17" s="644"/>
      <c r="CU17" s="644"/>
      <c r="CV17" s="644"/>
      <c r="CW17" s="644"/>
      <c r="CX17" s="644"/>
      <c r="CY17" s="645"/>
      <c r="CZ17" s="703">
        <v>10.1</v>
      </c>
      <c r="DA17" s="703"/>
      <c r="DB17" s="703"/>
      <c r="DC17" s="703"/>
      <c r="DD17" s="649" t="s">
        <v>172</v>
      </c>
      <c r="DE17" s="644"/>
      <c r="DF17" s="644"/>
      <c r="DG17" s="644"/>
      <c r="DH17" s="644"/>
      <c r="DI17" s="644"/>
      <c r="DJ17" s="644"/>
      <c r="DK17" s="644"/>
      <c r="DL17" s="644"/>
      <c r="DM17" s="644"/>
      <c r="DN17" s="644"/>
      <c r="DO17" s="644"/>
      <c r="DP17" s="645"/>
      <c r="DQ17" s="649">
        <v>1799031</v>
      </c>
      <c r="DR17" s="644"/>
      <c r="DS17" s="644"/>
      <c r="DT17" s="644"/>
      <c r="DU17" s="644"/>
      <c r="DV17" s="644"/>
      <c r="DW17" s="644"/>
      <c r="DX17" s="644"/>
      <c r="DY17" s="644"/>
      <c r="DZ17" s="644"/>
      <c r="EA17" s="644"/>
      <c r="EB17" s="644"/>
      <c r="EC17" s="684"/>
    </row>
    <row r="18" spans="2:133" ht="11.25" customHeight="1">
      <c r="B18" s="638" t="s">
        <v>264</v>
      </c>
      <c r="C18" s="639"/>
      <c r="D18" s="639"/>
      <c r="E18" s="639"/>
      <c r="F18" s="639"/>
      <c r="G18" s="639"/>
      <c r="H18" s="639"/>
      <c r="I18" s="639"/>
      <c r="J18" s="639"/>
      <c r="K18" s="639"/>
      <c r="L18" s="639"/>
      <c r="M18" s="639"/>
      <c r="N18" s="639"/>
      <c r="O18" s="639"/>
      <c r="P18" s="639"/>
      <c r="Q18" s="640"/>
      <c r="R18" s="641">
        <v>3927601</v>
      </c>
      <c r="S18" s="644"/>
      <c r="T18" s="644"/>
      <c r="U18" s="644"/>
      <c r="V18" s="644"/>
      <c r="W18" s="644"/>
      <c r="X18" s="644"/>
      <c r="Y18" s="645"/>
      <c r="Z18" s="703">
        <v>19.899999999999999</v>
      </c>
      <c r="AA18" s="703"/>
      <c r="AB18" s="703"/>
      <c r="AC18" s="703"/>
      <c r="AD18" s="704">
        <v>3578080</v>
      </c>
      <c r="AE18" s="704"/>
      <c r="AF18" s="704"/>
      <c r="AG18" s="704"/>
      <c r="AH18" s="704"/>
      <c r="AI18" s="704"/>
      <c r="AJ18" s="704"/>
      <c r="AK18" s="704"/>
      <c r="AL18" s="646">
        <v>30.8</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230</v>
      </c>
      <c r="BH18" s="644"/>
      <c r="BI18" s="644"/>
      <c r="BJ18" s="644"/>
      <c r="BK18" s="644"/>
      <c r="BL18" s="644"/>
      <c r="BM18" s="644"/>
      <c r="BN18" s="645"/>
      <c r="BO18" s="703" t="s">
        <v>172</v>
      </c>
      <c r="BP18" s="703"/>
      <c r="BQ18" s="703"/>
      <c r="BR18" s="703"/>
      <c r="BS18" s="649" t="s">
        <v>172</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230</v>
      </c>
      <c r="CS18" s="644"/>
      <c r="CT18" s="644"/>
      <c r="CU18" s="644"/>
      <c r="CV18" s="644"/>
      <c r="CW18" s="644"/>
      <c r="CX18" s="644"/>
      <c r="CY18" s="645"/>
      <c r="CZ18" s="703" t="s">
        <v>172</v>
      </c>
      <c r="DA18" s="703"/>
      <c r="DB18" s="703"/>
      <c r="DC18" s="703"/>
      <c r="DD18" s="649" t="s">
        <v>230</v>
      </c>
      <c r="DE18" s="644"/>
      <c r="DF18" s="644"/>
      <c r="DG18" s="644"/>
      <c r="DH18" s="644"/>
      <c r="DI18" s="644"/>
      <c r="DJ18" s="644"/>
      <c r="DK18" s="644"/>
      <c r="DL18" s="644"/>
      <c r="DM18" s="644"/>
      <c r="DN18" s="644"/>
      <c r="DO18" s="644"/>
      <c r="DP18" s="645"/>
      <c r="DQ18" s="649" t="s">
        <v>172</v>
      </c>
      <c r="DR18" s="644"/>
      <c r="DS18" s="644"/>
      <c r="DT18" s="644"/>
      <c r="DU18" s="644"/>
      <c r="DV18" s="644"/>
      <c r="DW18" s="644"/>
      <c r="DX18" s="644"/>
      <c r="DY18" s="644"/>
      <c r="DZ18" s="644"/>
      <c r="EA18" s="644"/>
      <c r="EB18" s="644"/>
      <c r="EC18" s="684"/>
    </row>
    <row r="19" spans="2:133" ht="11.25" customHeight="1">
      <c r="B19" s="638" t="s">
        <v>267</v>
      </c>
      <c r="C19" s="639"/>
      <c r="D19" s="639"/>
      <c r="E19" s="639"/>
      <c r="F19" s="639"/>
      <c r="G19" s="639"/>
      <c r="H19" s="639"/>
      <c r="I19" s="639"/>
      <c r="J19" s="639"/>
      <c r="K19" s="639"/>
      <c r="L19" s="639"/>
      <c r="M19" s="639"/>
      <c r="N19" s="639"/>
      <c r="O19" s="639"/>
      <c r="P19" s="639"/>
      <c r="Q19" s="640"/>
      <c r="R19" s="641">
        <v>3578080</v>
      </c>
      <c r="S19" s="644"/>
      <c r="T19" s="644"/>
      <c r="U19" s="644"/>
      <c r="V19" s="644"/>
      <c r="W19" s="644"/>
      <c r="X19" s="644"/>
      <c r="Y19" s="645"/>
      <c r="Z19" s="703">
        <v>18.2</v>
      </c>
      <c r="AA19" s="703"/>
      <c r="AB19" s="703"/>
      <c r="AC19" s="703"/>
      <c r="AD19" s="704">
        <v>3578080</v>
      </c>
      <c r="AE19" s="704"/>
      <c r="AF19" s="704"/>
      <c r="AG19" s="704"/>
      <c r="AH19" s="704"/>
      <c r="AI19" s="704"/>
      <c r="AJ19" s="704"/>
      <c r="AK19" s="704"/>
      <c r="AL19" s="646">
        <v>30.8</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316574</v>
      </c>
      <c r="BH19" s="644"/>
      <c r="BI19" s="644"/>
      <c r="BJ19" s="644"/>
      <c r="BK19" s="644"/>
      <c r="BL19" s="644"/>
      <c r="BM19" s="644"/>
      <c r="BN19" s="645"/>
      <c r="BO19" s="703">
        <v>4.5</v>
      </c>
      <c r="BP19" s="703"/>
      <c r="BQ19" s="703"/>
      <c r="BR19" s="703"/>
      <c r="BS19" s="649" t="s">
        <v>172</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172</v>
      </c>
      <c r="CS19" s="644"/>
      <c r="CT19" s="644"/>
      <c r="CU19" s="644"/>
      <c r="CV19" s="644"/>
      <c r="CW19" s="644"/>
      <c r="CX19" s="644"/>
      <c r="CY19" s="645"/>
      <c r="CZ19" s="703" t="s">
        <v>172</v>
      </c>
      <c r="DA19" s="703"/>
      <c r="DB19" s="703"/>
      <c r="DC19" s="703"/>
      <c r="DD19" s="649" t="s">
        <v>230</v>
      </c>
      <c r="DE19" s="644"/>
      <c r="DF19" s="644"/>
      <c r="DG19" s="644"/>
      <c r="DH19" s="644"/>
      <c r="DI19" s="644"/>
      <c r="DJ19" s="644"/>
      <c r="DK19" s="644"/>
      <c r="DL19" s="644"/>
      <c r="DM19" s="644"/>
      <c r="DN19" s="644"/>
      <c r="DO19" s="644"/>
      <c r="DP19" s="645"/>
      <c r="DQ19" s="649" t="s">
        <v>230</v>
      </c>
      <c r="DR19" s="644"/>
      <c r="DS19" s="644"/>
      <c r="DT19" s="644"/>
      <c r="DU19" s="644"/>
      <c r="DV19" s="644"/>
      <c r="DW19" s="644"/>
      <c r="DX19" s="644"/>
      <c r="DY19" s="644"/>
      <c r="DZ19" s="644"/>
      <c r="EA19" s="644"/>
      <c r="EB19" s="644"/>
      <c r="EC19" s="684"/>
    </row>
    <row r="20" spans="2:133" ht="11.25" customHeight="1">
      <c r="B20" s="638" t="s">
        <v>270</v>
      </c>
      <c r="C20" s="639"/>
      <c r="D20" s="639"/>
      <c r="E20" s="639"/>
      <c r="F20" s="639"/>
      <c r="G20" s="639"/>
      <c r="H20" s="639"/>
      <c r="I20" s="639"/>
      <c r="J20" s="639"/>
      <c r="K20" s="639"/>
      <c r="L20" s="639"/>
      <c r="M20" s="639"/>
      <c r="N20" s="639"/>
      <c r="O20" s="639"/>
      <c r="P20" s="639"/>
      <c r="Q20" s="640"/>
      <c r="R20" s="641">
        <v>335523</v>
      </c>
      <c r="S20" s="644"/>
      <c r="T20" s="644"/>
      <c r="U20" s="644"/>
      <c r="V20" s="644"/>
      <c r="W20" s="644"/>
      <c r="X20" s="644"/>
      <c r="Y20" s="645"/>
      <c r="Z20" s="703">
        <v>1.7</v>
      </c>
      <c r="AA20" s="703"/>
      <c r="AB20" s="703"/>
      <c r="AC20" s="703"/>
      <c r="AD20" s="704" t="s">
        <v>172</v>
      </c>
      <c r="AE20" s="704"/>
      <c r="AF20" s="704"/>
      <c r="AG20" s="704"/>
      <c r="AH20" s="704"/>
      <c r="AI20" s="704"/>
      <c r="AJ20" s="704"/>
      <c r="AK20" s="704"/>
      <c r="AL20" s="646" t="s">
        <v>172</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316574</v>
      </c>
      <c r="BH20" s="644"/>
      <c r="BI20" s="644"/>
      <c r="BJ20" s="644"/>
      <c r="BK20" s="644"/>
      <c r="BL20" s="644"/>
      <c r="BM20" s="644"/>
      <c r="BN20" s="645"/>
      <c r="BO20" s="703">
        <v>4.5</v>
      </c>
      <c r="BP20" s="703"/>
      <c r="BQ20" s="703"/>
      <c r="BR20" s="703"/>
      <c r="BS20" s="649" t="s">
        <v>172</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18656659</v>
      </c>
      <c r="CS20" s="644"/>
      <c r="CT20" s="644"/>
      <c r="CU20" s="644"/>
      <c r="CV20" s="644"/>
      <c r="CW20" s="644"/>
      <c r="CX20" s="644"/>
      <c r="CY20" s="645"/>
      <c r="CZ20" s="703">
        <v>100</v>
      </c>
      <c r="DA20" s="703"/>
      <c r="DB20" s="703"/>
      <c r="DC20" s="703"/>
      <c r="DD20" s="649">
        <v>1874055</v>
      </c>
      <c r="DE20" s="644"/>
      <c r="DF20" s="644"/>
      <c r="DG20" s="644"/>
      <c r="DH20" s="644"/>
      <c r="DI20" s="644"/>
      <c r="DJ20" s="644"/>
      <c r="DK20" s="644"/>
      <c r="DL20" s="644"/>
      <c r="DM20" s="644"/>
      <c r="DN20" s="644"/>
      <c r="DO20" s="644"/>
      <c r="DP20" s="645"/>
      <c r="DQ20" s="649">
        <v>13026927</v>
      </c>
      <c r="DR20" s="644"/>
      <c r="DS20" s="644"/>
      <c r="DT20" s="644"/>
      <c r="DU20" s="644"/>
      <c r="DV20" s="644"/>
      <c r="DW20" s="644"/>
      <c r="DX20" s="644"/>
      <c r="DY20" s="644"/>
      <c r="DZ20" s="644"/>
      <c r="EA20" s="644"/>
      <c r="EB20" s="644"/>
      <c r="EC20" s="684"/>
    </row>
    <row r="21" spans="2:133" ht="11.25" customHeight="1">
      <c r="B21" s="638" t="s">
        <v>273</v>
      </c>
      <c r="C21" s="639"/>
      <c r="D21" s="639"/>
      <c r="E21" s="639"/>
      <c r="F21" s="639"/>
      <c r="G21" s="639"/>
      <c r="H21" s="639"/>
      <c r="I21" s="639"/>
      <c r="J21" s="639"/>
      <c r="K21" s="639"/>
      <c r="L21" s="639"/>
      <c r="M21" s="639"/>
      <c r="N21" s="639"/>
      <c r="O21" s="639"/>
      <c r="P21" s="639"/>
      <c r="Q21" s="640"/>
      <c r="R21" s="641">
        <v>13998</v>
      </c>
      <c r="S21" s="644"/>
      <c r="T21" s="644"/>
      <c r="U21" s="644"/>
      <c r="V21" s="644"/>
      <c r="W21" s="644"/>
      <c r="X21" s="644"/>
      <c r="Y21" s="645"/>
      <c r="Z21" s="703">
        <v>0.1</v>
      </c>
      <c r="AA21" s="703"/>
      <c r="AB21" s="703"/>
      <c r="AC21" s="703"/>
      <c r="AD21" s="704" t="s">
        <v>172</v>
      </c>
      <c r="AE21" s="704"/>
      <c r="AF21" s="704"/>
      <c r="AG21" s="704"/>
      <c r="AH21" s="704"/>
      <c r="AI21" s="704"/>
      <c r="AJ21" s="704"/>
      <c r="AK21" s="704"/>
      <c r="AL21" s="646" t="s">
        <v>172</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t="s">
        <v>172</v>
      </c>
      <c r="BH21" s="644"/>
      <c r="BI21" s="644"/>
      <c r="BJ21" s="644"/>
      <c r="BK21" s="644"/>
      <c r="BL21" s="644"/>
      <c r="BM21" s="644"/>
      <c r="BN21" s="645"/>
      <c r="BO21" s="703" t="s">
        <v>172</v>
      </c>
      <c r="BP21" s="703"/>
      <c r="BQ21" s="703"/>
      <c r="BR21" s="703"/>
      <c r="BS21" s="649" t="s">
        <v>172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275</v>
      </c>
      <c r="C22" s="639"/>
      <c r="D22" s="639"/>
      <c r="E22" s="639"/>
      <c r="F22" s="639"/>
      <c r="G22" s="639"/>
      <c r="H22" s="639"/>
      <c r="I22" s="639"/>
      <c r="J22" s="639"/>
      <c r="K22" s="639"/>
      <c r="L22" s="639"/>
      <c r="M22" s="639"/>
      <c r="N22" s="639"/>
      <c r="O22" s="639"/>
      <c r="P22" s="639"/>
      <c r="Q22" s="640"/>
      <c r="R22" s="641">
        <v>12242353</v>
      </c>
      <c r="S22" s="644"/>
      <c r="T22" s="644"/>
      <c r="U22" s="644"/>
      <c r="V22" s="644"/>
      <c r="W22" s="644"/>
      <c r="X22" s="644"/>
      <c r="Y22" s="645"/>
      <c r="Z22" s="703">
        <v>62.2</v>
      </c>
      <c r="AA22" s="703"/>
      <c r="AB22" s="703"/>
      <c r="AC22" s="703"/>
      <c r="AD22" s="704">
        <v>11576258</v>
      </c>
      <c r="AE22" s="704"/>
      <c r="AF22" s="704"/>
      <c r="AG22" s="704"/>
      <c r="AH22" s="704"/>
      <c r="AI22" s="704"/>
      <c r="AJ22" s="704"/>
      <c r="AK22" s="704"/>
      <c r="AL22" s="646">
        <v>99.7</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172</v>
      </c>
      <c r="BH22" s="644"/>
      <c r="BI22" s="644"/>
      <c r="BJ22" s="644"/>
      <c r="BK22" s="644"/>
      <c r="BL22" s="644"/>
      <c r="BM22" s="644"/>
      <c r="BN22" s="645"/>
      <c r="BO22" s="703" t="s">
        <v>230</v>
      </c>
      <c r="BP22" s="703"/>
      <c r="BQ22" s="703"/>
      <c r="BR22" s="703"/>
      <c r="BS22" s="649" t="s">
        <v>230</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278</v>
      </c>
      <c r="C23" s="639"/>
      <c r="D23" s="639"/>
      <c r="E23" s="639"/>
      <c r="F23" s="639"/>
      <c r="G23" s="639"/>
      <c r="H23" s="639"/>
      <c r="I23" s="639"/>
      <c r="J23" s="639"/>
      <c r="K23" s="639"/>
      <c r="L23" s="639"/>
      <c r="M23" s="639"/>
      <c r="N23" s="639"/>
      <c r="O23" s="639"/>
      <c r="P23" s="639"/>
      <c r="Q23" s="640"/>
      <c r="R23" s="641">
        <v>7456</v>
      </c>
      <c r="S23" s="644"/>
      <c r="T23" s="644"/>
      <c r="U23" s="644"/>
      <c r="V23" s="644"/>
      <c r="W23" s="644"/>
      <c r="X23" s="644"/>
      <c r="Y23" s="645"/>
      <c r="Z23" s="703">
        <v>0</v>
      </c>
      <c r="AA23" s="703"/>
      <c r="AB23" s="703"/>
      <c r="AC23" s="703"/>
      <c r="AD23" s="704">
        <v>7456</v>
      </c>
      <c r="AE23" s="704"/>
      <c r="AF23" s="704"/>
      <c r="AG23" s="704"/>
      <c r="AH23" s="704"/>
      <c r="AI23" s="704"/>
      <c r="AJ23" s="704"/>
      <c r="AK23" s="704"/>
      <c r="AL23" s="646">
        <v>0.1</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v>316574</v>
      </c>
      <c r="BH23" s="644"/>
      <c r="BI23" s="644"/>
      <c r="BJ23" s="644"/>
      <c r="BK23" s="644"/>
      <c r="BL23" s="644"/>
      <c r="BM23" s="644"/>
      <c r="BN23" s="645"/>
      <c r="BO23" s="703">
        <v>4.5</v>
      </c>
      <c r="BP23" s="703"/>
      <c r="BQ23" s="703"/>
      <c r="BR23" s="703"/>
      <c r="BS23" s="649" t="s">
        <v>172</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c r="B24" s="638" t="s">
        <v>285</v>
      </c>
      <c r="C24" s="639"/>
      <c r="D24" s="639"/>
      <c r="E24" s="639"/>
      <c r="F24" s="639"/>
      <c r="G24" s="639"/>
      <c r="H24" s="639"/>
      <c r="I24" s="639"/>
      <c r="J24" s="639"/>
      <c r="K24" s="639"/>
      <c r="L24" s="639"/>
      <c r="M24" s="639"/>
      <c r="N24" s="639"/>
      <c r="O24" s="639"/>
      <c r="P24" s="639"/>
      <c r="Q24" s="640"/>
      <c r="R24" s="641">
        <v>238026</v>
      </c>
      <c r="S24" s="644"/>
      <c r="T24" s="644"/>
      <c r="U24" s="644"/>
      <c r="V24" s="644"/>
      <c r="W24" s="644"/>
      <c r="X24" s="644"/>
      <c r="Y24" s="645"/>
      <c r="Z24" s="703">
        <v>1.2</v>
      </c>
      <c r="AA24" s="703"/>
      <c r="AB24" s="703"/>
      <c r="AC24" s="703"/>
      <c r="AD24" s="704" t="s">
        <v>230</v>
      </c>
      <c r="AE24" s="704"/>
      <c r="AF24" s="704"/>
      <c r="AG24" s="704"/>
      <c r="AH24" s="704"/>
      <c r="AI24" s="704"/>
      <c r="AJ24" s="704"/>
      <c r="AK24" s="704"/>
      <c r="AL24" s="646" t="s">
        <v>172</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230</v>
      </c>
      <c r="BH24" s="644"/>
      <c r="BI24" s="644"/>
      <c r="BJ24" s="644"/>
      <c r="BK24" s="644"/>
      <c r="BL24" s="644"/>
      <c r="BM24" s="644"/>
      <c r="BN24" s="645"/>
      <c r="BO24" s="703" t="s">
        <v>230</v>
      </c>
      <c r="BP24" s="703"/>
      <c r="BQ24" s="703"/>
      <c r="BR24" s="703"/>
      <c r="BS24" s="649" t="s">
        <v>230</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9821327</v>
      </c>
      <c r="CS24" s="707"/>
      <c r="CT24" s="707"/>
      <c r="CU24" s="707"/>
      <c r="CV24" s="707"/>
      <c r="CW24" s="707"/>
      <c r="CX24" s="707"/>
      <c r="CY24" s="753"/>
      <c r="CZ24" s="754">
        <v>52.6</v>
      </c>
      <c r="DA24" s="723"/>
      <c r="DB24" s="723"/>
      <c r="DC24" s="757"/>
      <c r="DD24" s="752">
        <v>6794061</v>
      </c>
      <c r="DE24" s="707"/>
      <c r="DF24" s="707"/>
      <c r="DG24" s="707"/>
      <c r="DH24" s="707"/>
      <c r="DI24" s="707"/>
      <c r="DJ24" s="707"/>
      <c r="DK24" s="753"/>
      <c r="DL24" s="752">
        <v>6649431</v>
      </c>
      <c r="DM24" s="707"/>
      <c r="DN24" s="707"/>
      <c r="DO24" s="707"/>
      <c r="DP24" s="707"/>
      <c r="DQ24" s="707"/>
      <c r="DR24" s="707"/>
      <c r="DS24" s="707"/>
      <c r="DT24" s="707"/>
      <c r="DU24" s="707"/>
      <c r="DV24" s="753"/>
      <c r="DW24" s="754">
        <v>53.7</v>
      </c>
      <c r="DX24" s="723"/>
      <c r="DY24" s="723"/>
      <c r="DZ24" s="723"/>
      <c r="EA24" s="723"/>
      <c r="EB24" s="723"/>
      <c r="EC24" s="755"/>
    </row>
    <row r="25" spans="2:133" ht="11.25" customHeight="1">
      <c r="B25" s="638" t="s">
        <v>288</v>
      </c>
      <c r="C25" s="639"/>
      <c r="D25" s="639"/>
      <c r="E25" s="639"/>
      <c r="F25" s="639"/>
      <c r="G25" s="639"/>
      <c r="H25" s="639"/>
      <c r="I25" s="639"/>
      <c r="J25" s="639"/>
      <c r="K25" s="639"/>
      <c r="L25" s="639"/>
      <c r="M25" s="639"/>
      <c r="N25" s="639"/>
      <c r="O25" s="639"/>
      <c r="P25" s="639"/>
      <c r="Q25" s="640"/>
      <c r="R25" s="641">
        <v>234770</v>
      </c>
      <c r="S25" s="644"/>
      <c r="T25" s="644"/>
      <c r="U25" s="644"/>
      <c r="V25" s="644"/>
      <c r="W25" s="644"/>
      <c r="X25" s="644"/>
      <c r="Y25" s="645"/>
      <c r="Z25" s="703">
        <v>1.2</v>
      </c>
      <c r="AA25" s="703"/>
      <c r="AB25" s="703"/>
      <c r="AC25" s="703"/>
      <c r="AD25" s="704">
        <v>1445</v>
      </c>
      <c r="AE25" s="704"/>
      <c r="AF25" s="704"/>
      <c r="AG25" s="704"/>
      <c r="AH25" s="704"/>
      <c r="AI25" s="704"/>
      <c r="AJ25" s="704"/>
      <c r="AK25" s="704"/>
      <c r="AL25" s="646">
        <v>0</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230</v>
      </c>
      <c r="BH25" s="644"/>
      <c r="BI25" s="644"/>
      <c r="BJ25" s="644"/>
      <c r="BK25" s="644"/>
      <c r="BL25" s="644"/>
      <c r="BM25" s="644"/>
      <c r="BN25" s="645"/>
      <c r="BO25" s="703" t="s">
        <v>172</v>
      </c>
      <c r="BP25" s="703"/>
      <c r="BQ25" s="703"/>
      <c r="BR25" s="703"/>
      <c r="BS25" s="649" t="s">
        <v>230</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3817080</v>
      </c>
      <c r="CS25" s="642"/>
      <c r="CT25" s="642"/>
      <c r="CU25" s="642"/>
      <c r="CV25" s="642"/>
      <c r="CW25" s="642"/>
      <c r="CX25" s="642"/>
      <c r="CY25" s="643"/>
      <c r="CZ25" s="646">
        <v>20.5</v>
      </c>
      <c r="DA25" s="675"/>
      <c r="DB25" s="675"/>
      <c r="DC25" s="676"/>
      <c r="DD25" s="649">
        <v>3723846</v>
      </c>
      <c r="DE25" s="642"/>
      <c r="DF25" s="642"/>
      <c r="DG25" s="642"/>
      <c r="DH25" s="642"/>
      <c r="DI25" s="642"/>
      <c r="DJ25" s="642"/>
      <c r="DK25" s="643"/>
      <c r="DL25" s="649">
        <v>3687690</v>
      </c>
      <c r="DM25" s="642"/>
      <c r="DN25" s="642"/>
      <c r="DO25" s="642"/>
      <c r="DP25" s="642"/>
      <c r="DQ25" s="642"/>
      <c r="DR25" s="642"/>
      <c r="DS25" s="642"/>
      <c r="DT25" s="642"/>
      <c r="DU25" s="642"/>
      <c r="DV25" s="643"/>
      <c r="DW25" s="646">
        <v>29.8</v>
      </c>
      <c r="DX25" s="675"/>
      <c r="DY25" s="675"/>
      <c r="DZ25" s="675"/>
      <c r="EA25" s="675"/>
      <c r="EB25" s="675"/>
      <c r="EC25" s="677"/>
    </row>
    <row r="26" spans="2:133" ht="11.25" customHeight="1">
      <c r="B26" s="638" t="s">
        <v>291</v>
      </c>
      <c r="C26" s="639"/>
      <c r="D26" s="639"/>
      <c r="E26" s="639"/>
      <c r="F26" s="639"/>
      <c r="G26" s="639"/>
      <c r="H26" s="639"/>
      <c r="I26" s="639"/>
      <c r="J26" s="639"/>
      <c r="K26" s="639"/>
      <c r="L26" s="639"/>
      <c r="M26" s="639"/>
      <c r="N26" s="639"/>
      <c r="O26" s="639"/>
      <c r="P26" s="639"/>
      <c r="Q26" s="640"/>
      <c r="R26" s="641">
        <v>35808</v>
      </c>
      <c r="S26" s="644"/>
      <c r="T26" s="644"/>
      <c r="U26" s="644"/>
      <c r="V26" s="644"/>
      <c r="W26" s="644"/>
      <c r="X26" s="644"/>
      <c r="Y26" s="645"/>
      <c r="Z26" s="703">
        <v>0.2</v>
      </c>
      <c r="AA26" s="703"/>
      <c r="AB26" s="703"/>
      <c r="AC26" s="703"/>
      <c r="AD26" s="704">
        <v>6808</v>
      </c>
      <c r="AE26" s="704"/>
      <c r="AF26" s="704"/>
      <c r="AG26" s="704"/>
      <c r="AH26" s="704"/>
      <c r="AI26" s="704"/>
      <c r="AJ26" s="704"/>
      <c r="AK26" s="704"/>
      <c r="AL26" s="646">
        <v>0.1</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230</v>
      </c>
      <c r="BH26" s="644"/>
      <c r="BI26" s="644"/>
      <c r="BJ26" s="644"/>
      <c r="BK26" s="644"/>
      <c r="BL26" s="644"/>
      <c r="BM26" s="644"/>
      <c r="BN26" s="645"/>
      <c r="BO26" s="703" t="s">
        <v>230</v>
      </c>
      <c r="BP26" s="703"/>
      <c r="BQ26" s="703"/>
      <c r="BR26" s="703"/>
      <c r="BS26" s="649" t="s">
        <v>172</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2608420</v>
      </c>
      <c r="CS26" s="644"/>
      <c r="CT26" s="644"/>
      <c r="CU26" s="644"/>
      <c r="CV26" s="644"/>
      <c r="CW26" s="644"/>
      <c r="CX26" s="644"/>
      <c r="CY26" s="645"/>
      <c r="CZ26" s="646">
        <v>14</v>
      </c>
      <c r="DA26" s="675"/>
      <c r="DB26" s="675"/>
      <c r="DC26" s="676"/>
      <c r="DD26" s="649">
        <v>2534779</v>
      </c>
      <c r="DE26" s="644"/>
      <c r="DF26" s="644"/>
      <c r="DG26" s="644"/>
      <c r="DH26" s="644"/>
      <c r="DI26" s="644"/>
      <c r="DJ26" s="644"/>
      <c r="DK26" s="645"/>
      <c r="DL26" s="649" t="s">
        <v>172</v>
      </c>
      <c r="DM26" s="644"/>
      <c r="DN26" s="644"/>
      <c r="DO26" s="644"/>
      <c r="DP26" s="644"/>
      <c r="DQ26" s="644"/>
      <c r="DR26" s="644"/>
      <c r="DS26" s="644"/>
      <c r="DT26" s="644"/>
      <c r="DU26" s="644"/>
      <c r="DV26" s="645"/>
      <c r="DW26" s="646" t="s">
        <v>230</v>
      </c>
      <c r="DX26" s="675"/>
      <c r="DY26" s="675"/>
      <c r="DZ26" s="675"/>
      <c r="EA26" s="675"/>
      <c r="EB26" s="675"/>
      <c r="EC26" s="677"/>
    </row>
    <row r="27" spans="2:133" ht="11.25" customHeight="1">
      <c r="B27" s="638" t="s">
        <v>294</v>
      </c>
      <c r="C27" s="639"/>
      <c r="D27" s="639"/>
      <c r="E27" s="639"/>
      <c r="F27" s="639"/>
      <c r="G27" s="639"/>
      <c r="H27" s="639"/>
      <c r="I27" s="639"/>
      <c r="J27" s="639"/>
      <c r="K27" s="639"/>
      <c r="L27" s="639"/>
      <c r="M27" s="639"/>
      <c r="N27" s="639"/>
      <c r="O27" s="639"/>
      <c r="P27" s="639"/>
      <c r="Q27" s="640"/>
      <c r="R27" s="641">
        <v>2394621</v>
      </c>
      <c r="S27" s="644"/>
      <c r="T27" s="644"/>
      <c r="U27" s="644"/>
      <c r="V27" s="644"/>
      <c r="W27" s="644"/>
      <c r="X27" s="644"/>
      <c r="Y27" s="645"/>
      <c r="Z27" s="703">
        <v>12.2</v>
      </c>
      <c r="AA27" s="703"/>
      <c r="AB27" s="703"/>
      <c r="AC27" s="703"/>
      <c r="AD27" s="704" t="s">
        <v>230</v>
      </c>
      <c r="AE27" s="704"/>
      <c r="AF27" s="704"/>
      <c r="AG27" s="704"/>
      <c r="AH27" s="704"/>
      <c r="AI27" s="704"/>
      <c r="AJ27" s="704"/>
      <c r="AK27" s="704"/>
      <c r="AL27" s="646" t="s">
        <v>230</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7025660</v>
      </c>
      <c r="BH27" s="644"/>
      <c r="BI27" s="644"/>
      <c r="BJ27" s="644"/>
      <c r="BK27" s="644"/>
      <c r="BL27" s="644"/>
      <c r="BM27" s="644"/>
      <c r="BN27" s="645"/>
      <c r="BO27" s="703">
        <v>100</v>
      </c>
      <c r="BP27" s="703"/>
      <c r="BQ27" s="703"/>
      <c r="BR27" s="703"/>
      <c r="BS27" s="649">
        <v>68789</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4124827</v>
      </c>
      <c r="CS27" s="642"/>
      <c r="CT27" s="642"/>
      <c r="CU27" s="642"/>
      <c r="CV27" s="642"/>
      <c r="CW27" s="642"/>
      <c r="CX27" s="642"/>
      <c r="CY27" s="643"/>
      <c r="CZ27" s="646">
        <v>22.1</v>
      </c>
      <c r="DA27" s="675"/>
      <c r="DB27" s="675"/>
      <c r="DC27" s="676"/>
      <c r="DD27" s="649">
        <v>1271191</v>
      </c>
      <c r="DE27" s="642"/>
      <c r="DF27" s="642"/>
      <c r="DG27" s="642"/>
      <c r="DH27" s="642"/>
      <c r="DI27" s="642"/>
      <c r="DJ27" s="642"/>
      <c r="DK27" s="643"/>
      <c r="DL27" s="649">
        <v>1270751</v>
      </c>
      <c r="DM27" s="642"/>
      <c r="DN27" s="642"/>
      <c r="DO27" s="642"/>
      <c r="DP27" s="642"/>
      <c r="DQ27" s="642"/>
      <c r="DR27" s="642"/>
      <c r="DS27" s="642"/>
      <c r="DT27" s="642"/>
      <c r="DU27" s="642"/>
      <c r="DV27" s="643"/>
      <c r="DW27" s="646">
        <v>10.3</v>
      </c>
      <c r="DX27" s="675"/>
      <c r="DY27" s="675"/>
      <c r="DZ27" s="675"/>
      <c r="EA27" s="675"/>
      <c r="EB27" s="675"/>
      <c r="EC27" s="677"/>
    </row>
    <row r="28" spans="2:133" ht="11.25" customHeight="1">
      <c r="B28" s="746" t="s">
        <v>297</v>
      </c>
      <c r="C28" s="747"/>
      <c r="D28" s="747"/>
      <c r="E28" s="747"/>
      <c r="F28" s="747"/>
      <c r="G28" s="747"/>
      <c r="H28" s="747"/>
      <c r="I28" s="747"/>
      <c r="J28" s="747"/>
      <c r="K28" s="747"/>
      <c r="L28" s="747"/>
      <c r="M28" s="747"/>
      <c r="N28" s="747"/>
      <c r="O28" s="747"/>
      <c r="P28" s="747"/>
      <c r="Q28" s="748"/>
      <c r="R28" s="641" t="s">
        <v>172</v>
      </c>
      <c r="S28" s="644"/>
      <c r="T28" s="644"/>
      <c r="U28" s="644"/>
      <c r="V28" s="644"/>
      <c r="W28" s="644"/>
      <c r="X28" s="644"/>
      <c r="Y28" s="645"/>
      <c r="Z28" s="703" t="s">
        <v>172</v>
      </c>
      <c r="AA28" s="703"/>
      <c r="AB28" s="703"/>
      <c r="AC28" s="703"/>
      <c r="AD28" s="704" t="s">
        <v>230</v>
      </c>
      <c r="AE28" s="704"/>
      <c r="AF28" s="704"/>
      <c r="AG28" s="704"/>
      <c r="AH28" s="704"/>
      <c r="AI28" s="704"/>
      <c r="AJ28" s="704"/>
      <c r="AK28" s="704"/>
      <c r="AL28" s="646" t="s">
        <v>172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1879420</v>
      </c>
      <c r="CS28" s="644"/>
      <c r="CT28" s="644"/>
      <c r="CU28" s="644"/>
      <c r="CV28" s="644"/>
      <c r="CW28" s="644"/>
      <c r="CX28" s="644"/>
      <c r="CY28" s="645"/>
      <c r="CZ28" s="646">
        <v>10.1</v>
      </c>
      <c r="DA28" s="675"/>
      <c r="DB28" s="675"/>
      <c r="DC28" s="676"/>
      <c r="DD28" s="649">
        <v>1799024</v>
      </c>
      <c r="DE28" s="644"/>
      <c r="DF28" s="644"/>
      <c r="DG28" s="644"/>
      <c r="DH28" s="644"/>
      <c r="DI28" s="644"/>
      <c r="DJ28" s="644"/>
      <c r="DK28" s="645"/>
      <c r="DL28" s="649">
        <v>1690990</v>
      </c>
      <c r="DM28" s="644"/>
      <c r="DN28" s="644"/>
      <c r="DO28" s="644"/>
      <c r="DP28" s="644"/>
      <c r="DQ28" s="644"/>
      <c r="DR28" s="644"/>
      <c r="DS28" s="644"/>
      <c r="DT28" s="644"/>
      <c r="DU28" s="644"/>
      <c r="DV28" s="645"/>
      <c r="DW28" s="646">
        <v>13.7</v>
      </c>
      <c r="DX28" s="675"/>
      <c r="DY28" s="675"/>
      <c r="DZ28" s="675"/>
      <c r="EA28" s="675"/>
      <c r="EB28" s="675"/>
      <c r="EC28" s="677"/>
    </row>
    <row r="29" spans="2:133" ht="11.25" customHeight="1">
      <c r="B29" s="638" t="s">
        <v>299</v>
      </c>
      <c r="C29" s="639"/>
      <c r="D29" s="639"/>
      <c r="E29" s="639"/>
      <c r="F29" s="639"/>
      <c r="G29" s="639"/>
      <c r="H29" s="639"/>
      <c r="I29" s="639"/>
      <c r="J29" s="639"/>
      <c r="K29" s="639"/>
      <c r="L29" s="639"/>
      <c r="M29" s="639"/>
      <c r="N29" s="639"/>
      <c r="O29" s="639"/>
      <c r="P29" s="639"/>
      <c r="Q29" s="640"/>
      <c r="R29" s="641">
        <v>1401468</v>
      </c>
      <c r="S29" s="644"/>
      <c r="T29" s="644"/>
      <c r="U29" s="644"/>
      <c r="V29" s="644"/>
      <c r="W29" s="644"/>
      <c r="X29" s="644"/>
      <c r="Y29" s="645"/>
      <c r="Z29" s="703">
        <v>7.1</v>
      </c>
      <c r="AA29" s="703"/>
      <c r="AB29" s="703"/>
      <c r="AC29" s="703"/>
      <c r="AD29" s="704" t="s">
        <v>172</v>
      </c>
      <c r="AE29" s="704"/>
      <c r="AF29" s="704"/>
      <c r="AG29" s="704"/>
      <c r="AH29" s="704"/>
      <c r="AI29" s="704"/>
      <c r="AJ29" s="704"/>
      <c r="AK29" s="704"/>
      <c r="AL29" s="646" t="s">
        <v>230</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1879420</v>
      </c>
      <c r="CS29" s="642"/>
      <c r="CT29" s="642"/>
      <c r="CU29" s="642"/>
      <c r="CV29" s="642"/>
      <c r="CW29" s="642"/>
      <c r="CX29" s="642"/>
      <c r="CY29" s="643"/>
      <c r="CZ29" s="646">
        <v>10.1</v>
      </c>
      <c r="DA29" s="675"/>
      <c r="DB29" s="675"/>
      <c r="DC29" s="676"/>
      <c r="DD29" s="649">
        <v>1799024</v>
      </c>
      <c r="DE29" s="642"/>
      <c r="DF29" s="642"/>
      <c r="DG29" s="642"/>
      <c r="DH29" s="642"/>
      <c r="DI29" s="642"/>
      <c r="DJ29" s="642"/>
      <c r="DK29" s="643"/>
      <c r="DL29" s="649">
        <v>1690990</v>
      </c>
      <c r="DM29" s="642"/>
      <c r="DN29" s="642"/>
      <c r="DO29" s="642"/>
      <c r="DP29" s="642"/>
      <c r="DQ29" s="642"/>
      <c r="DR29" s="642"/>
      <c r="DS29" s="642"/>
      <c r="DT29" s="642"/>
      <c r="DU29" s="642"/>
      <c r="DV29" s="643"/>
      <c r="DW29" s="646">
        <v>13.7</v>
      </c>
      <c r="DX29" s="675"/>
      <c r="DY29" s="675"/>
      <c r="DZ29" s="675"/>
      <c r="EA29" s="675"/>
      <c r="EB29" s="675"/>
      <c r="EC29" s="677"/>
    </row>
    <row r="30" spans="2:133" ht="11.25" customHeight="1">
      <c r="B30" s="638" t="s">
        <v>304</v>
      </c>
      <c r="C30" s="639"/>
      <c r="D30" s="639"/>
      <c r="E30" s="639"/>
      <c r="F30" s="639"/>
      <c r="G30" s="639"/>
      <c r="H30" s="639"/>
      <c r="I30" s="639"/>
      <c r="J30" s="639"/>
      <c r="K30" s="639"/>
      <c r="L30" s="639"/>
      <c r="M30" s="639"/>
      <c r="N30" s="639"/>
      <c r="O30" s="639"/>
      <c r="P30" s="639"/>
      <c r="Q30" s="640"/>
      <c r="R30" s="641">
        <v>131914</v>
      </c>
      <c r="S30" s="644"/>
      <c r="T30" s="644"/>
      <c r="U30" s="644"/>
      <c r="V30" s="644"/>
      <c r="W30" s="644"/>
      <c r="X30" s="644"/>
      <c r="Y30" s="645"/>
      <c r="Z30" s="703">
        <v>0.7</v>
      </c>
      <c r="AA30" s="703"/>
      <c r="AB30" s="703"/>
      <c r="AC30" s="703"/>
      <c r="AD30" s="704">
        <v>10108</v>
      </c>
      <c r="AE30" s="704"/>
      <c r="AF30" s="704"/>
      <c r="AG30" s="704"/>
      <c r="AH30" s="704"/>
      <c r="AI30" s="704"/>
      <c r="AJ30" s="704"/>
      <c r="AK30" s="704"/>
      <c r="AL30" s="646">
        <v>0.1</v>
      </c>
      <c r="AM30" s="647"/>
      <c r="AN30" s="647"/>
      <c r="AO30" s="705"/>
      <c r="AP30" s="731" t="s">
        <v>305</v>
      </c>
      <c r="AQ30" s="732"/>
      <c r="AR30" s="732"/>
      <c r="AS30" s="732"/>
      <c r="AT30" s="737" t="s">
        <v>306</v>
      </c>
      <c r="AU30" s="210"/>
      <c r="AV30" s="210"/>
      <c r="AW30" s="210"/>
      <c r="AX30" s="740" t="s">
        <v>181</v>
      </c>
      <c r="AY30" s="741"/>
      <c r="AZ30" s="741"/>
      <c r="BA30" s="741"/>
      <c r="BB30" s="741"/>
      <c r="BC30" s="741"/>
      <c r="BD30" s="741"/>
      <c r="BE30" s="741"/>
      <c r="BF30" s="742"/>
      <c r="BG30" s="721">
        <v>98.9</v>
      </c>
      <c r="BH30" s="722"/>
      <c r="BI30" s="722"/>
      <c r="BJ30" s="722"/>
      <c r="BK30" s="722"/>
      <c r="BL30" s="722"/>
      <c r="BM30" s="723">
        <v>96.3</v>
      </c>
      <c r="BN30" s="722"/>
      <c r="BO30" s="722"/>
      <c r="BP30" s="722"/>
      <c r="BQ30" s="724"/>
      <c r="BR30" s="721">
        <v>98.8</v>
      </c>
      <c r="BS30" s="722"/>
      <c r="BT30" s="722"/>
      <c r="BU30" s="722"/>
      <c r="BV30" s="722"/>
      <c r="BW30" s="722"/>
      <c r="BX30" s="723">
        <v>95.5</v>
      </c>
      <c r="BY30" s="722"/>
      <c r="BZ30" s="722"/>
      <c r="CA30" s="722"/>
      <c r="CB30" s="724"/>
      <c r="CD30" s="727"/>
      <c r="CE30" s="728"/>
      <c r="CF30" s="685" t="s">
        <v>307</v>
      </c>
      <c r="CG30" s="682"/>
      <c r="CH30" s="682"/>
      <c r="CI30" s="682"/>
      <c r="CJ30" s="682"/>
      <c r="CK30" s="682"/>
      <c r="CL30" s="682"/>
      <c r="CM30" s="682"/>
      <c r="CN30" s="682"/>
      <c r="CO30" s="682"/>
      <c r="CP30" s="682"/>
      <c r="CQ30" s="683"/>
      <c r="CR30" s="641">
        <v>1740950</v>
      </c>
      <c r="CS30" s="644"/>
      <c r="CT30" s="644"/>
      <c r="CU30" s="644"/>
      <c r="CV30" s="644"/>
      <c r="CW30" s="644"/>
      <c r="CX30" s="644"/>
      <c r="CY30" s="645"/>
      <c r="CZ30" s="646">
        <v>9.3000000000000007</v>
      </c>
      <c r="DA30" s="675"/>
      <c r="DB30" s="675"/>
      <c r="DC30" s="676"/>
      <c r="DD30" s="649">
        <v>1665797</v>
      </c>
      <c r="DE30" s="644"/>
      <c r="DF30" s="644"/>
      <c r="DG30" s="644"/>
      <c r="DH30" s="644"/>
      <c r="DI30" s="644"/>
      <c r="DJ30" s="644"/>
      <c r="DK30" s="645"/>
      <c r="DL30" s="649">
        <v>1557763</v>
      </c>
      <c r="DM30" s="644"/>
      <c r="DN30" s="644"/>
      <c r="DO30" s="644"/>
      <c r="DP30" s="644"/>
      <c r="DQ30" s="644"/>
      <c r="DR30" s="644"/>
      <c r="DS30" s="644"/>
      <c r="DT30" s="644"/>
      <c r="DU30" s="644"/>
      <c r="DV30" s="645"/>
      <c r="DW30" s="646">
        <v>12.6</v>
      </c>
      <c r="DX30" s="675"/>
      <c r="DY30" s="675"/>
      <c r="DZ30" s="675"/>
      <c r="EA30" s="675"/>
      <c r="EB30" s="675"/>
      <c r="EC30" s="677"/>
    </row>
    <row r="31" spans="2:133" ht="11.25" customHeight="1">
      <c r="B31" s="638" t="s">
        <v>308</v>
      </c>
      <c r="C31" s="639"/>
      <c r="D31" s="639"/>
      <c r="E31" s="639"/>
      <c r="F31" s="639"/>
      <c r="G31" s="639"/>
      <c r="H31" s="639"/>
      <c r="I31" s="639"/>
      <c r="J31" s="639"/>
      <c r="K31" s="639"/>
      <c r="L31" s="639"/>
      <c r="M31" s="639"/>
      <c r="N31" s="639"/>
      <c r="O31" s="639"/>
      <c r="P31" s="639"/>
      <c r="Q31" s="640"/>
      <c r="R31" s="641">
        <v>21249</v>
      </c>
      <c r="S31" s="644"/>
      <c r="T31" s="644"/>
      <c r="U31" s="644"/>
      <c r="V31" s="644"/>
      <c r="W31" s="644"/>
      <c r="X31" s="644"/>
      <c r="Y31" s="645"/>
      <c r="Z31" s="703">
        <v>0.1</v>
      </c>
      <c r="AA31" s="703"/>
      <c r="AB31" s="703"/>
      <c r="AC31" s="703"/>
      <c r="AD31" s="704" t="s">
        <v>230</v>
      </c>
      <c r="AE31" s="704"/>
      <c r="AF31" s="704"/>
      <c r="AG31" s="704"/>
      <c r="AH31" s="704"/>
      <c r="AI31" s="704"/>
      <c r="AJ31" s="704"/>
      <c r="AK31" s="704"/>
      <c r="AL31" s="646" t="s">
        <v>172</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99</v>
      </c>
      <c r="BH31" s="642"/>
      <c r="BI31" s="642"/>
      <c r="BJ31" s="642"/>
      <c r="BK31" s="642"/>
      <c r="BL31" s="642"/>
      <c r="BM31" s="647">
        <v>96.8</v>
      </c>
      <c r="BN31" s="720"/>
      <c r="BO31" s="720"/>
      <c r="BP31" s="720"/>
      <c r="BQ31" s="681"/>
      <c r="BR31" s="719">
        <v>99</v>
      </c>
      <c r="BS31" s="642"/>
      <c r="BT31" s="642"/>
      <c r="BU31" s="642"/>
      <c r="BV31" s="642"/>
      <c r="BW31" s="642"/>
      <c r="BX31" s="647">
        <v>95.7</v>
      </c>
      <c r="BY31" s="720"/>
      <c r="BZ31" s="720"/>
      <c r="CA31" s="720"/>
      <c r="CB31" s="681"/>
      <c r="CD31" s="727"/>
      <c r="CE31" s="728"/>
      <c r="CF31" s="685" t="s">
        <v>311</v>
      </c>
      <c r="CG31" s="682"/>
      <c r="CH31" s="682"/>
      <c r="CI31" s="682"/>
      <c r="CJ31" s="682"/>
      <c r="CK31" s="682"/>
      <c r="CL31" s="682"/>
      <c r="CM31" s="682"/>
      <c r="CN31" s="682"/>
      <c r="CO31" s="682"/>
      <c r="CP31" s="682"/>
      <c r="CQ31" s="683"/>
      <c r="CR31" s="641">
        <v>138470</v>
      </c>
      <c r="CS31" s="642"/>
      <c r="CT31" s="642"/>
      <c r="CU31" s="642"/>
      <c r="CV31" s="642"/>
      <c r="CW31" s="642"/>
      <c r="CX31" s="642"/>
      <c r="CY31" s="643"/>
      <c r="CZ31" s="646">
        <v>0.7</v>
      </c>
      <c r="DA31" s="675"/>
      <c r="DB31" s="675"/>
      <c r="DC31" s="676"/>
      <c r="DD31" s="649">
        <v>133227</v>
      </c>
      <c r="DE31" s="642"/>
      <c r="DF31" s="642"/>
      <c r="DG31" s="642"/>
      <c r="DH31" s="642"/>
      <c r="DI31" s="642"/>
      <c r="DJ31" s="642"/>
      <c r="DK31" s="643"/>
      <c r="DL31" s="649">
        <v>133227</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c r="B32" s="638" t="s">
        <v>312</v>
      </c>
      <c r="C32" s="639"/>
      <c r="D32" s="639"/>
      <c r="E32" s="639"/>
      <c r="F32" s="639"/>
      <c r="G32" s="639"/>
      <c r="H32" s="639"/>
      <c r="I32" s="639"/>
      <c r="J32" s="639"/>
      <c r="K32" s="639"/>
      <c r="L32" s="639"/>
      <c r="M32" s="639"/>
      <c r="N32" s="639"/>
      <c r="O32" s="639"/>
      <c r="P32" s="639"/>
      <c r="Q32" s="640"/>
      <c r="R32" s="641">
        <v>268179</v>
      </c>
      <c r="S32" s="644"/>
      <c r="T32" s="644"/>
      <c r="U32" s="644"/>
      <c r="V32" s="644"/>
      <c r="W32" s="644"/>
      <c r="X32" s="644"/>
      <c r="Y32" s="645"/>
      <c r="Z32" s="703">
        <v>1.4</v>
      </c>
      <c r="AA32" s="703"/>
      <c r="AB32" s="703"/>
      <c r="AC32" s="703"/>
      <c r="AD32" s="704" t="s">
        <v>172</v>
      </c>
      <c r="AE32" s="704"/>
      <c r="AF32" s="704"/>
      <c r="AG32" s="704"/>
      <c r="AH32" s="704"/>
      <c r="AI32" s="704"/>
      <c r="AJ32" s="704"/>
      <c r="AK32" s="704"/>
      <c r="AL32" s="646" t="s">
        <v>230</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98.8</v>
      </c>
      <c r="BH32" s="657"/>
      <c r="BI32" s="657"/>
      <c r="BJ32" s="657"/>
      <c r="BK32" s="657"/>
      <c r="BL32" s="657"/>
      <c r="BM32" s="701">
        <v>95.8</v>
      </c>
      <c r="BN32" s="657"/>
      <c r="BO32" s="657"/>
      <c r="BP32" s="657"/>
      <c r="BQ32" s="694"/>
      <c r="BR32" s="718">
        <v>98.7</v>
      </c>
      <c r="BS32" s="657"/>
      <c r="BT32" s="657"/>
      <c r="BU32" s="657"/>
      <c r="BV32" s="657"/>
      <c r="BW32" s="657"/>
      <c r="BX32" s="701">
        <v>95</v>
      </c>
      <c r="BY32" s="657"/>
      <c r="BZ32" s="657"/>
      <c r="CA32" s="657"/>
      <c r="CB32" s="694"/>
      <c r="CD32" s="729"/>
      <c r="CE32" s="730"/>
      <c r="CF32" s="685" t="s">
        <v>314</v>
      </c>
      <c r="CG32" s="682"/>
      <c r="CH32" s="682"/>
      <c r="CI32" s="682"/>
      <c r="CJ32" s="682"/>
      <c r="CK32" s="682"/>
      <c r="CL32" s="682"/>
      <c r="CM32" s="682"/>
      <c r="CN32" s="682"/>
      <c r="CO32" s="682"/>
      <c r="CP32" s="682"/>
      <c r="CQ32" s="683"/>
      <c r="CR32" s="641" t="s">
        <v>172</v>
      </c>
      <c r="CS32" s="644"/>
      <c r="CT32" s="644"/>
      <c r="CU32" s="644"/>
      <c r="CV32" s="644"/>
      <c r="CW32" s="644"/>
      <c r="CX32" s="644"/>
      <c r="CY32" s="645"/>
      <c r="CZ32" s="646" t="s">
        <v>230</v>
      </c>
      <c r="DA32" s="675"/>
      <c r="DB32" s="675"/>
      <c r="DC32" s="676"/>
      <c r="DD32" s="649" t="s">
        <v>172</v>
      </c>
      <c r="DE32" s="644"/>
      <c r="DF32" s="644"/>
      <c r="DG32" s="644"/>
      <c r="DH32" s="644"/>
      <c r="DI32" s="644"/>
      <c r="DJ32" s="644"/>
      <c r="DK32" s="645"/>
      <c r="DL32" s="649" t="s">
        <v>230</v>
      </c>
      <c r="DM32" s="644"/>
      <c r="DN32" s="644"/>
      <c r="DO32" s="644"/>
      <c r="DP32" s="644"/>
      <c r="DQ32" s="644"/>
      <c r="DR32" s="644"/>
      <c r="DS32" s="644"/>
      <c r="DT32" s="644"/>
      <c r="DU32" s="644"/>
      <c r="DV32" s="645"/>
      <c r="DW32" s="646" t="s">
        <v>230</v>
      </c>
      <c r="DX32" s="675"/>
      <c r="DY32" s="675"/>
      <c r="DZ32" s="675"/>
      <c r="EA32" s="675"/>
      <c r="EB32" s="675"/>
      <c r="EC32" s="677"/>
    </row>
    <row r="33" spans="2:133" ht="11.25" customHeight="1">
      <c r="B33" s="638" t="s">
        <v>315</v>
      </c>
      <c r="C33" s="639"/>
      <c r="D33" s="639"/>
      <c r="E33" s="639"/>
      <c r="F33" s="639"/>
      <c r="G33" s="639"/>
      <c r="H33" s="639"/>
      <c r="I33" s="639"/>
      <c r="J33" s="639"/>
      <c r="K33" s="639"/>
      <c r="L33" s="639"/>
      <c r="M33" s="639"/>
      <c r="N33" s="639"/>
      <c r="O33" s="639"/>
      <c r="P33" s="639"/>
      <c r="Q33" s="640"/>
      <c r="R33" s="641">
        <v>696911</v>
      </c>
      <c r="S33" s="644"/>
      <c r="T33" s="644"/>
      <c r="U33" s="644"/>
      <c r="V33" s="644"/>
      <c r="W33" s="644"/>
      <c r="X33" s="644"/>
      <c r="Y33" s="645"/>
      <c r="Z33" s="703">
        <v>3.5</v>
      </c>
      <c r="AA33" s="703"/>
      <c r="AB33" s="703"/>
      <c r="AC33" s="703"/>
      <c r="AD33" s="704" t="s">
        <v>230</v>
      </c>
      <c r="AE33" s="704"/>
      <c r="AF33" s="704"/>
      <c r="AG33" s="704"/>
      <c r="AH33" s="704"/>
      <c r="AI33" s="704"/>
      <c r="AJ33" s="704"/>
      <c r="AK33" s="704"/>
      <c r="AL33" s="646" t="s">
        <v>230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6961277</v>
      </c>
      <c r="CS33" s="642"/>
      <c r="CT33" s="642"/>
      <c r="CU33" s="642"/>
      <c r="CV33" s="642"/>
      <c r="CW33" s="642"/>
      <c r="CX33" s="642"/>
      <c r="CY33" s="643"/>
      <c r="CZ33" s="646">
        <v>37.299999999999997</v>
      </c>
      <c r="DA33" s="675"/>
      <c r="DB33" s="675"/>
      <c r="DC33" s="676"/>
      <c r="DD33" s="649">
        <v>5682129</v>
      </c>
      <c r="DE33" s="642"/>
      <c r="DF33" s="642"/>
      <c r="DG33" s="642"/>
      <c r="DH33" s="642"/>
      <c r="DI33" s="642"/>
      <c r="DJ33" s="642"/>
      <c r="DK33" s="643"/>
      <c r="DL33" s="649">
        <v>4597056</v>
      </c>
      <c r="DM33" s="642"/>
      <c r="DN33" s="642"/>
      <c r="DO33" s="642"/>
      <c r="DP33" s="642"/>
      <c r="DQ33" s="642"/>
      <c r="DR33" s="642"/>
      <c r="DS33" s="642"/>
      <c r="DT33" s="642"/>
      <c r="DU33" s="642"/>
      <c r="DV33" s="643"/>
      <c r="DW33" s="646">
        <v>37.1</v>
      </c>
      <c r="DX33" s="675"/>
      <c r="DY33" s="675"/>
      <c r="DZ33" s="675"/>
      <c r="EA33" s="675"/>
      <c r="EB33" s="675"/>
      <c r="EC33" s="677"/>
    </row>
    <row r="34" spans="2:133" ht="11.25" customHeight="1">
      <c r="B34" s="638" t="s">
        <v>317</v>
      </c>
      <c r="C34" s="639"/>
      <c r="D34" s="639"/>
      <c r="E34" s="639"/>
      <c r="F34" s="639"/>
      <c r="G34" s="639"/>
      <c r="H34" s="639"/>
      <c r="I34" s="639"/>
      <c r="J34" s="639"/>
      <c r="K34" s="639"/>
      <c r="L34" s="639"/>
      <c r="M34" s="639"/>
      <c r="N34" s="639"/>
      <c r="O34" s="639"/>
      <c r="P34" s="639"/>
      <c r="Q34" s="640"/>
      <c r="R34" s="641">
        <v>449580</v>
      </c>
      <c r="S34" s="644"/>
      <c r="T34" s="644"/>
      <c r="U34" s="644"/>
      <c r="V34" s="644"/>
      <c r="W34" s="644"/>
      <c r="X34" s="644"/>
      <c r="Y34" s="645"/>
      <c r="Z34" s="703">
        <v>2.2999999999999998</v>
      </c>
      <c r="AA34" s="703"/>
      <c r="AB34" s="703"/>
      <c r="AC34" s="703"/>
      <c r="AD34" s="704">
        <v>6687</v>
      </c>
      <c r="AE34" s="704"/>
      <c r="AF34" s="704"/>
      <c r="AG34" s="704"/>
      <c r="AH34" s="704"/>
      <c r="AI34" s="704"/>
      <c r="AJ34" s="704"/>
      <c r="AK34" s="704"/>
      <c r="AL34" s="646">
        <v>0.1</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2790502</v>
      </c>
      <c r="CS34" s="644"/>
      <c r="CT34" s="644"/>
      <c r="CU34" s="644"/>
      <c r="CV34" s="644"/>
      <c r="CW34" s="644"/>
      <c r="CX34" s="644"/>
      <c r="CY34" s="645"/>
      <c r="CZ34" s="646">
        <v>15</v>
      </c>
      <c r="DA34" s="675"/>
      <c r="DB34" s="675"/>
      <c r="DC34" s="676"/>
      <c r="DD34" s="649">
        <v>2081553</v>
      </c>
      <c r="DE34" s="644"/>
      <c r="DF34" s="644"/>
      <c r="DG34" s="644"/>
      <c r="DH34" s="644"/>
      <c r="DI34" s="644"/>
      <c r="DJ34" s="644"/>
      <c r="DK34" s="645"/>
      <c r="DL34" s="649">
        <v>1695911</v>
      </c>
      <c r="DM34" s="644"/>
      <c r="DN34" s="644"/>
      <c r="DO34" s="644"/>
      <c r="DP34" s="644"/>
      <c r="DQ34" s="644"/>
      <c r="DR34" s="644"/>
      <c r="DS34" s="644"/>
      <c r="DT34" s="644"/>
      <c r="DU34" s="644"/>
      <c r="DV34" s="645"/>
      <c r="DW34" s="646">
        <v>13.7</v>
      </c>
      <c r="DX34" s="675"/>
      <c r="DY34" s="675"/>
      <c r="DZ34" s="675"/>
      <c r="EA34" s="675"/>
      <c r="EB34" s="675"/>
      <c r="EC34" s="677"/>
    </row>
    <row r="35" spans="2:133" ht="11.25" customHeight="1">
      <c r="B35" s="638" t="s">
        <v>321</v>
      </c>
      <c r="C35" s="639"/>
      <c r="D35" s="639"/>
      <c r="E35" s="639"/>
      <c r="F35" s="639"/>
      <c r="G35" s="639"/>
      <c r="H35" s="639"/>
      <c r="I35" s="639"/>
      <c r="J35" s="639"/>
      <c r="K35" s="639"/>
      <c r="L35" s="639"/>
      <c r="M35" s="639"/>
      <c r="N35" s="639"/>
      <c r="O35" s="639"/>
      <c r="P35" s="639"/>
      <c r="Q35" s="640"/>
      <c r="R35" s="641">
        <v>1574306</v>
      </c>
      <c r="S35" s="644"/>
      <c r="T35" s="644"/>
      <c r="U35" s="644"/>
      <c r="V35" s="644"/>
      <c r="W35" s="644"/>
      <c r="X35" s="644"/>
      <c r="Y35" s="645"/>
      <c r="Z35" s="703">
        <v>8</v>
      </c>
      <c r="AA35" s="703"/>
      <c r="AB35" s="703"/>
      <c r="AC35" s="703"/>
      <c r="AD35" s="704" t="s">
        <v>172</v>
      </c>
      <c r="AE35" s="704"/>
      <c r="AF35" s="704"/>
      <c r="AG35" s="704"/>
      <c r="AH35" s="704"/>
      <c r="AI35" s="704"/>
      <c r="AJ35" s="704"/>
      <c r="AK35" s="704"/>
      <c r="AL35" s="646" t="s">
        <v>172</v>
      </c>
      <c r="AM35" s="647"/>
      <c r="AN35" s="647"/>
      <c r="AO35" s="705"/>
      <c r="AP35" s="214"/>
      <c r="AQ35" s="709" t="s">
        <v>322</v>
      </c>
      <c r="AR35" s="710"/>
      <c r="AS35" s="710"/>
      <c r="AT35" s="710"/>
      <c r="AU35" s="710"/>
      <c r="AV35" s="710"/>
      <c r="AW35" s="710"/>
      <c r="AX35" s="710"/>
      <c r="AY35" s="711"/>
      <c r="AZ35" s="706">
        <v>2650329</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362854</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270110</v>
      </c>
      <c r="CS35" s="642"/>
      <c r="CT35" s="642"/>
      <c r="CU35" s="642"/>
      <c r="CV35" s="642"/>
      <c r="CW35" s="642"/>
      <c r="CX35" s="642"/>
      <c r="CY35" s="643"/>
      <c r="CZ35" s="646">
        <v>1.4</v>
      </c>
      <c r="DA35" s="675"/>
      <c r="DB35" s="675"/>
      <c r="DC35" s="676"/>
      <c r="DD35" s="649">
        <v>178538</v>
      </c>
      <c r="DE35" s="642"/>
      <c r="DF35" s="642"/>
      <c r="DG35" s="642"/>
      <c r="DH35" s="642"/>
      <c r="DI35" s="642"/>
      <c r="DJ35" s="642"/>
      <c r="DK35" s="643"/>
      <c r="DL35" s="649">
        <v>149739</v>
      </c>
      <c r="DM35" s="642"/>
      <c r="DN35" s="642"/>
      <c r="DO35" s="642"/>
      <c r="DP35" s="642"/>
      <c r="DQ35" s="642"/>
      <c r="DR35" s="642"/>
      <c r="DS35" s="642"/>
      <c r="DT35" s="642"/>
      <c r="DU35" s="642"/>
      <c r="DV35" s="643"/>
      <c r="DW35" s="646">
        <v>1.2</v>
      </c>
      <c r="DX35" s="675"/>
      <c r="DY35" s="675"/>
      <c r="DZ35" s="675"/>
      <c r="EA35" s="675"/>
      <c r="EB35" s="675"/>
      <c r="EC35" s="677"/>
    </row>
    <row r="36" spans="2:133" ht="11.25" customHeight="1">
      <c r="B36" s="638" t="s">
        <v>325</v>
      </c>
      <c r="C36" s="639"/>
      <c r="D36" s="639"/>
      <c r="E36" s="639"/>
      <c r="F36" s="639"/>
      <c r="G36" s="639"/>
      <c r="H36" s="639"/>
      <c r="I36" s="639"/>
      <c r="J36" s="639"/>
      <c r="K36" s="639"/>
      <c r="L36" s="639"/>
      <c r="M36" s="639"/>
      <c r="N36" s="639"/>
      <c r="O36" s="639"/>
      <c r="P36" s="639"/>
      <c r="Q36" s="640"/>
      <c r="R36" s="641" t="s">
        <v>230</v>
      </c>
      <c r="S36" s="644"/>
      <c r="T36" s="644"/>
      <c r="U36" s="644"/>
      <c r="V36" s="644"/>
      <c r="W36" s="644"/>
      <c r="X36" s="644"/>
      <c r="Y36" s="645"/>
      <c r="Z36" s="703" t="s">
        <v>230</v>
      </c>
      <c r="AA36" s="703"/>
      <c r="AB36" s="703"/>
      <c r="AC36" s="703"/>
      <c r="AD36" s="704" t="s">
        <v>172</v>
      </c>
      <c r="AE36" s="704"/>
      <c r="AF36" s="704"/>
      <c r="AG36" s="704"/>
      <c r="AH36" s="704"/>
      <c r="AI36" s="704"/>
      <c r="AJ36" s="704"/>
      <c r="AK36" s="704"/>
      <c r="AL36" s="646" t="s">
        <v>230</v>
      </c>
      <c r="AM36" s="647"/>
      <c r="AN36" s="647"/>
      <c r="AO36" s="705"/>
      <c r="AQ36" s="678" t="s">
        <v>326</v>
      </c>
      <c r="AR36" s="679"/>
      <c r="AS36" s="679"/>
      <c r="AT36" s="679"/>
      <c r="AU36" s="679"/>
      <c r="AV36" s="679"/>
      <c r="AW36" s="679"/>
      <c r="AX36" s="679"/>
      <c r="AY36" s="680"/>
      <c r="AZ36" s="641">
        <v>848710</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224905</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1263461</v>
      </c>
      <c r="CS36" s="644"/>
      <c r="CT36" s="644"/>
      <c r="CU36" s="644"/>
      <c r="CV36" s="644"/>
      <c r="CW36" s="644"/>
      <c r="CX36" s="644"/>
      <c r="CY36" s="645"/>
      <c r="CZ36" s="646">
        <v>6.8</v>
      </c>
      <c r="DA36" s="675"/>
      <c r="DB36" s="675"/>
      <c r="DC36" s="676"/>
      <c r="DD36" s="649">
        <v>1099125</v>
      </c>
      <c r="DE36" s="644"/>
      <c r="DF36" s="644"/>
      <c r="DG36" s="644"/>
      <c r="DH36" s="644"/>
      <c r="DI36" s="644"/>
      <c r="DJ36" s="644"/>
      <c r="DK36" s="645"/>
      <c r="DL36" s="649">
        <v>715473</v>
      </c>
      <c r="DM36" s="644"/>
      <c r="DN36" s="644"/>
      <c r="DO36" s="644"/>
      <c r="DP36" s="644"/>
      <c r="DQ36" s="644"/>
      <c r="DR36" s="644"/>
      <c r="DS36" s="644"/>
      <c r="DT36" s="644"/>
      <c r="DU36" s="644"/>
      <c r="DV36" s="645"/>
      <c r="DW36" s="646">
        <v>5.8</v>
      </c>
      <c r="DX36" s="675"/>
      <c r="DY36" s="675"/>
      <c r="DZ36" s="675"/>
      <c r="EA36" s="675"/>
      <c r="EB36" s="675"/>
      <c r="EC36" s="677"/>
    </row>
    <row r="37" spans="2:133" ht="11.25" customHeight="1">
      <c r="B37" s="638" t="s">
        <v>329</v>
      </c>
      <c r="C37" s="639"/>
      <c r="D37" s="639"/>
      <c r="E37" s="639"/>
      <c r="F37" s="639"/>
      <c r="G37" s="639"/>
      <c r="H37" s="639"/>
      <c r="I37" s="639"/>
      <c r="J37" s="639"/>
      <c r="K37" s="639"/>
      <c r="L37" s="639"/>
      <c r="M37" s="639"/>
      <c r="N37" s="639"/>
      <c r="O37" s="639"/>
      <c r="P37" s="639"/>
      <c r="Q37" s="640"/>
      <c r="R37" s="641">
        <v>765706</v>
      </c>
      <c r="S37" s="644"/>
      <c r="T37" s="644"/>
      <c r="U37" s="644"/>
      <c r="V37" s="644"/>
      <c r="W37" s="644"/>
      <c r="X37" s="644"/>
      <c r="Y37" s="645"/>
      <c r="Z37" s="703">
        <v>3.9</v>
      </c>
      <c r="AA37" s="703"/>
      <c r="AB37" s="703"/>
      <c r="AC37" s="703"/>
      <c r="AD37" s="704" t="s">
        <v>172</v>
      </c>
      <c r="AE37" s="704"/>
      <c r="AF37" s="704"/>
      <c r="AG37" s="704"/>
      <c r="AH37" s="704"/>
      <c r="AI37" s="704"/>
      <c r="AJ37" s="704"/>
      <c r="AK37" s="704"/>
      <c r="AL37" s="646" t="s">
        <v>230</v>
      </c>
      <c r="AM37" s="647"/>
      <c r="AN37" s="647"/>
      <c r="AO37" s="705"/>
      <c r="AQ37" s="678" t="s">
        <v>330</v>
      </c>
      <c r="AR37" s="679"/>
      <c r="AS37" s="679"/>
      <c r="AT37" s="679"/>
      <c r="AU37" s="679"/>
      <c r="AV37" s="679"/>
      <c r="AW37" s="679"/>
      <c r="AX37" s="679"/>
      <c r="AY37" s="680"/>
      <c r="AZ37" s="641">
        <v>9383</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8056</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464601</v>
      </c>
      <c r="CS37" s="642"/>
      <c r="CT37" s="642"/>
      <c r="CU37" s="642"/>
      <c r="CV37" s="642"/>
      <c r="CW37" s="642"/>
      <c r="CX37" s="642"/>
      <c r="CY37" s="643"/>
      <c r="CZ37" s="646">
        <v>2.5</v>
      </c>
      <c r="DA37" s="675"/>
      <c r="DB37" s="675"/>
      <c r="DC37" s="676"/>
      <c r="DD37" s="649">
        <v>456956</v>
      </c>
      <c r="DE37" s="642"/>
      <c r="DF37" s="642"/>
      <c r="DG37" s="642"/>
      <c r="DH37" s="642"/>
      <c r="DI37" s="642"/>
      <c r="DJ37" s="642"/>
      <c r="DK37" s="643"/>
      <c r="DL37" s="649">
        <v>351227</v>
      </c>
      <c r="DM37" s="642"/>
      <c r="DN37" s="642"/>
      <c r="DO37" s="642"/>
      <c r="DP37" s="642"/>
      <c r="DQ37" s="642"/>
      <c r="DR37" s="642"/>
      <c r="DS37" s="642"/>
      <c r="DT37" s="642"/>
      <c r="DU37" s="642"/>
      <c r="DV37" s="643"/>
      <c r="DW37" s="646">
        <v>2.8</v>
      </c>
      <c r="DX37" s="675"/>
      <c r="DY37" s="675"/>
      <c r="DZ37" s="675"/>
      <c r="EA37" s="675"/>
      <c r="EB37" s="675"/>
      <c r="EC37" s="677"/>
    </row>
    <row r="38" spans="2:133" ht="11.25" customHeight="1">
      <c r="B38" s="653" t="s">
        <v>333</v>
      </c>
      <c r="C38" s="654"/>
      <c r="D38" s="654"/>
      <c r="E38" s="654"/>
      <c r="F38" s="654"/>
      <c r="G38" s="654"/>
      <c r="H38" s="654"/>
      <c r="I38" s="654"/>
      <c r="J38" s="654"/>
      <c r="K38" s="654"/>
      <c r="L38" s="654"/>
      <c r="M38" s="654"/>
      <c r="N38" s="654"/>
      <c r="O38" s="654"/>
      <c r="P38" s="654"/>
      <c r="Q38" s="655"/>
      <c r="R38" s="656">
        <v>19696641</v>
      </c>
      <c r="S38" s="693"/>
      <c r="T38" s="693"/>
      <c r="U38" s="693"/>
      <c r="V38" s="693"/>
      <c r="W38" s="693"/>
      <c r="X38" s="693"/>
      <c r="Y38" s="698"/>
      <c r="Z38" s="699">
        <v>100</v>
      </c>
      <c r="AA38" s="699"/>
      <c r="AB38" s="699"/>
      <c r="AC38" s="699"/>
      <c r="AD38" s="700">
        <v>11608762</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t="s">
        <v>230</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13422</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2615799</v>
      </c>
      <c r="CS38" s="644"/>
      <c r="CT38" s="644"/>
      <c r="CU38" s="644"/>
      <c r="CV38" s="644"/>
      <c r="CW38" s="644"/>
      <c r="CX38" s="644"/>
      <c r="CY38" s="645"/>
      <c r="CZ38" s="646">
        <v>14</v>
      </c>
      <c r="DA38" s="675"/>
      <c r="DB38" s="675"/>
      <c r="DC38" s="676"/>
      <c r="DD38" s="649">
        <v>2303085</v>
      </c>
      <c r="DE38" s="644"/>
      <c r="DF38" s="644"/>
      <c r="DG38" s="644"/>
      <c r="DH38" s="644"/>
      <c r="DI38" s="644"/>
      <c r="DJ38" s="644"/>
      <c r="DK38" s="645"/>
      <c r="DL38" s="649">
        <v>2035933</v>
      </c>
      <c r="DM38" s="644"/>
      <c r="DN38" s="644"/>
      <c r="DO38" s="644"/>
      <c r="DP38" s="644"/>
      <c r="DQ38" s="644"/>
      <c r="DR38" s="644"/>
      <c r="DS38" s="644"/>
      <c r="DT38" s="644"/>
      <c r="DU38" s="644"/>
      <c r="DV38" s="645"/>
      <c r="DW38" s="646">
        <v>16.5</v>
      </c>
      <c r="DX38" s="675"/>
      <c r="DY38" s="675"/>
      <c r="DZ38" s="675"/>
      <c r="EA38" s="675"/>
      <c r="EB38" s="675"/>
      <c r="EC38" s="677"/>
    </row>
    <row r="39" spans="2:133" ht="11.25" customHeight="1">
      <c r="AQ39" s="678" t="s">
        <v>337</v>
      </c>
      <c r="AR39" s="679"/>
      <c r="AS39" s="679"/>
      <c r="AT39" s="679"/>
      <c r="AU39" s="679"/>
      <c r="AV39" s="679"/>
      <c r="AW39" s="679"/>
      <c r="AX39" s="679"/>
      <c r="AY39" s="680"/>
      <c r="AZ39" s="641" t="s">
        <v>172</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92</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8579</v>
      </c>
      <c r="CS39" s="642"/>
      <c r="CT39" s="642"/>
      <c r="CU39" s="642"/>
      <c r="CV39" s="642"/>
      <c r="CW39" s="642"/>
      <c r="CX39" s="642"/>
      <c r="CY39" s="643"/>
      <c r="CZ39" s="646">
        <v>0</v>
      </c>
      <c r="DA39" s="675"/>
      <c r="DB39" s="675"/>
      <c r="DC39" s="676"/>
      <c r="DD39" s="649">
        <v>7002</v>
      </c>
      <c r="DE39" s="642"/>
      <c r="DF39" s="642"/>
      <c r="DG39" s="642"/>
      <c r="DH39" s="642"/>
      <c r="DI39" s="642"/>
      <c r="DJ39" s="642"/>
      <c r="DK39" s="643"/>
      <c r="DL39" s="649" t="s">
        <v>172</v>
      </c>
      <c r="DM39" s="642"/>
      <c r="DN39" s="642"/>
      <c r="DO39" s="642"/>
      <c r="DP39" s="642"/>
      <c r="DQ39" s="642"/>
      <c r="DR39" s="642"/>
      <c r="DS39" s="642"/>
      <c r="DT39" s="642"/>
      <c r="DU39" s="642"/>
      <c r="DV39" s="643"/>
      <c r="DW39" s="646" t="s">
        <v>230</v>
      </c>
      <c r="DX39" s="675"/>
      <c r="DY39" s="675"/>
      <c r="DZ39" s="675"/>
      <c r="EA39" s="675"/>
      <c r="EB39" s="675"/>
      <c r="EC39" s="677"/>
    </row>
    <row r="40" spans="2:133" ht="11.25" customHeight="1">
      <c r="AQ40" s="678" t="s">
        <v>341</v>
      </c>
      <c r="AR40" s="679"/>
      <c r="AS40" s="679"/>
      <c r="AT40" s="679"/>
      <c r="AU40" s="679"/>
      <c r="AV40" s="679"/>
      <c r="AW40" s="679"/>
      <c r="AX40" s="679"/>
      <c r="AY40" s="680"/>
      <c r="AZ40" s="641">
        <v>458313</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97</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12826</v>
      </c>
      <c r="CS40" s="644"/>
      <c r="CT40" s="644"/>
      <c r="CU40" s="644"/>
      <c r="CV40" s="644"/>
      <c r="CW40" s="644"/>
      <c r="CX40" s="644"/>
      <c r="CY40" s="645"/>
      <c r="CZ40" s="646">
        <v>0.1</v>
      </c>
      <c r="DA40" s="675"/>
      <c r="DB40" s="675"/>
      <c r="DC40" s="676"/>
      <c r="DD40" s="649">
        <v>12826</v>
      </c>
      <c r="DE40" s="644"/>
      <c r="DF40" s="644"/>
      <c r="DG40" s="644"/>
      <c r="DH40" s="644"/>
      <c r="DI40" s="644"/>
      <c r="DJ40" s="644"/>
      <c r="DK40" s="645"/>
      <c r="DL40" s="649" t="s">
        <v>230</v>
      </c>
      <c r="DM40" s="644"/>
      <c r="DN40" s="644"/>
      <c r="DO40" s="644"/>
      <c r="DP40" s="644"/>
      <c r="DQ40" s="644"/>
      <c r="DR40" s="644"/>
      <c r="DS40" s="644"/>
      <c r="DT40" s="644"/>
      <c r="DU40" s="644"/>
      <c r="DV40" s="645"/>
      <c r="DW40" s="646" t="s">
        <v>230</v>
      </c>
      <c r="DX40" s="675"/>
      <c r="DY40" s="675"/>
      <c r="DZ40" s="675"/>
      <c r="EA40" s="675"/>
      <c r="EB40" s="675"/>
      <c r="EC40" s="677"/>
    </row>
    <row r="41" spans="2:133" ht="11.25" customHeight="1">
      <c r="AQ41" s="690" t="s">
        <v>344</v>
      </c>
      <c r="AR41" s="691"/>
      <c r="AS41" s="691"/>
      <c r="AT41" s="691"/>
      <c r="AU41" s="691"/>
      <c r="AV41" s="691"/>
      <c r="AW41" s="691"/>
      <c r="AX41" s="691"/>
      <c r="AY41" s="692"/>
      <c r="AZ41" s="656">
        <v>1333923</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291</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230</v>
      </c>
      <c r="CS41" s="642"/>
      <c r="CT41" s="642"/>
      <c r="CU41" s="642"/>
      <c r="CV41" s="642"/>
      <c r="CW41" s="642"/>
      <c r="CX41" s="642"/>
      <c r="CY41" s="643"/>
      <c r="CZ41" s="646" t="s">
        <v>230</v>
      </c>
      <c r="DA41" s="675"/>
      <c r="DB41" s="675"/>
      <c r="DC41" s="676"/>
      <c r="DD41" s="649" t="s">
        <v>172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1874055</v>
      </c>
      <c r="CS42" s="644"/>
      <c r="CT42" s="644"/>
      <c r="CU42" s="644"/>
      <c r="CV42" s="644"/>
      <c r="CW42" s="644"/>
      <c r="CX42" s="644"/>
      <c r="CY42" s="645"/>
      <c r="CZ42" s="646">
        <v>10</v>
      </c>
      <c r="DA42" s="647"/>
      <c r="DB42" s="647"/>
      <c r="DC42" s="648"/>
      <c r="DD42" s="649">
        <v>550737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74603</v>
      </c>
      <c r="CS43" s="642"/>
      <c r="CT43" s="642"/>
      <c r="CU43" s="642"/>
      <c r="CV43" s="642"/>
      <c r="CW43" s="642"/>
      <c r="CX43" s="642"/>
      <c r="CY43" s="643"/>
      <c r="CZ43" s="646">
        <v>0.4</v>
      </c>
      <c r="DA43" s="675"/>
      <c r="DB43" s="675"/>
      <c r="DC43" s="676"/>
      <c r="DD43" s="649">
        <v>74603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351</v>
      </c>
      <c r="CD44" s="669" t="s">
        <v>302</v>
      </c>
      <c r="CE44" s="670"/>
      <c r="CF44" s="638" t="s">
        <v>352</v>
      </c>
      <c r="CG44" s="639"/>
      <c r="CH44" s="639"/>
      <c r="CI44" s="639"/>
      <c r="CJ44" s="639"/>
      <c r="CK44" s="639"/>
      <c r="CL44" s="639"/>
      <c r="CM44" s="639"/>
      <c r="CN44" s="639"/>
      <c r="CO44" s="639"/>
      <c r="CP44" s="639"/>
      <c r="CQ44" s="640"/>
      <c r="CR44" s="641">
        <v>1874055</v>
      </c>
      <c r="CS44" s="644"/>
      <c r="CT44" s="644"/>
      <c r="CU44" s="644"/>
      <c r="CV44" s="644"/>
      <c r="CW44" s="644"/>
      <c r="CX44" s="644"/>
      <c r="CY44" s="645"/>
      <c r="CZ44" s="646">
        <v>10</v>
      </c>
      <c r="DA44" s="647"/>
      <c r="DB44" s="647"/>
      <c r="DC44" s="648"/>
      <c r="DD44" s="649">
        <v>550737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353</v>
      </c>
      <c r="CG45" s="639"/>
      <c r="CH45" s="639"/>
      <c r="CI45" s="639"/>
      <c r="CJ45" s="639"/>
      <c r="CK45" s="639"/>
      <c r="CL45" s="639"/>
      <c r="CM45" s="639"/>
      <c r="CN45" s="639"/>
      <c r="CO45" s="639"/>
      <c r="CP45" s="639"/>
      <c r="CQ45" s="640"/>
      <c r="CR45" s="641">
        <v>607031</v>
      </c>
      <c r="CS45" s="642"/>
      <c r="CT45" s="642"/>
      <c r="CU45" s="642"/>
      <c r="CV45" s="642"/>
      <c r="CW45" s="642"/>
      <c r="CX45" s="642"/>
      <c r="CY45" s="643"/>
      <c r="CZ45" s="646">
        <v>3.3</v>
      </c>
      <c r="DA45" s="675"/>
      <c r="DB45" s="675"/>
      <c r="DC45" s="676"/>
      <c r="DD45" s="649">
        <v>24805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354</v>
      </c>
      <c r="CG46" s="639"/>
      <c r="CH46" s="639"/>
      <c r="CI46" s="639"/>
      <c r="CJ46" s="639"/>
      <c r="CK46" s="639"/>
      <c r="CL46" s="639"/>
      <c r="CM46" s="639"/>
      <c r="CN46" s="639"/>
      <c r="CO46" s="639"/>
      <c r="CP46" s="639"/>
      <c r="CQ46" s="640"/>
      <c r="CR46" s="641">
        <v>1230319</v>
      </c>
      <c r="CS46" s="644"/>
      <c r="CT46" s="644"/>
      <c r="CU46" s="644"/>
      <c r="CV46" s="644"/>
      <c r="CW46" s="644"/>
      <c r="CX46" s="644"/>
      <c r="CY46" s="645"/>
      <c r="CZ46" s="646">
        <v>6.6</v>
      </c>
      <c r="DA46" s="647"/>
      <c r="DB46" s="647"/>
      <c r="DC46" s="648"/>
      <c r="DD46" s="649">
        <v>503027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355</v>
      </c>
      <c r="CG47" s="639"/>
      <c r="CH47" s="639"/>
      <c r="CI47" s="639"/>
      <c r="CJ47" s="639"/>
      <c r="CK47" s="639"/>
      <c r="CL47" s="639"/>
      <c r="CM47" s="639"/>
      <c r="CN47" s="639"/>
      <c r="CO47" s="639"/>
      <c r="CP47" s="639"/>
      <c r="CQ47" s="640"/>
      <c r="CR47" s="641" t="s">
        <v>172</v>
      </c>
      <c r="CS47" s="642"/>
      <c r="CT47" s="642"/>
      <c r="CU47" s="642"/>
      <c r="CV47" s="642"/>
      <c r="CW47" s="642"/>
      <c r="CX47" s="642"/>
      <c r="CY47" s="643"/>
      <c r="CZ47" s="646" t="s">
        <v>172</v>
      </c>
      <c r="DA47" s="675"/>
      <c r="DB47" s="675"/>
      <c r="DC47" s="676"/>
      <c r="DD47" s="649" t="s">
        <v>172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356</v>
      </c>
      <c r="CG48" s="639"/>
      <c r="CH48" s="639"/>
      <c r="CI48" s="639"/>
      <c r="CJ48" s="639"/>
      <c r="CK48" s="639"/>
      <c r="CL48" s="639"/>
      <c r="CM48" s="639"/>
      <c r="CN48" s="639"/>
      <c r="CO48" s="639"/>
      <c r="CP48" s="639"/>
      <c r="CQ48" s="640"/>
      <c r="CR48" s="641" t="s">
        <v>172</v>
      </c>
      <c r="CS48" s="644"/>
      <c r="CT48" s="644"/>
      <c r="CU48" s="644"/>
      <c r="CV48" s="644"/>
      <c r="CW48" s="644"/>
      <c r="CX48" s="644"/>
      <c r="CY48" s="645"/>
      <c r="CZ48" s="646" t="s">
        <v>230</v>
      </c>
      <c r="DA48" s="647"/>
      <c r="DB48" s="647"/>
      <c r="DC48" s="648"/>
      <c r="DD48" s="649" t="s">
        <v>172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357</v>
      </c>
      <c r="CE49" s="654"/>
      <c r="CF49" s="654"/>
      <c r="CG49" s="654"/>
      <c r="CH49" s="654"/>
      <c r="CI49" s="654"/>
      <c r="CJ49" s="654"/>
      <c r="CK49" s="654"/>
      <c r="CL49" s="654"/>
      <c r="CM49" s="654"/>
      <c r="CN49" s="654"/>
      <c r="CO49" s="654"/>
      <c r="CP49" s="654"/>
      <c r="CQ49" s="655"/>
      <c r="CR49" s="656">
        <v>18656659</v>
      </c>
      <c r="CS49" s="657"/>
      <c r="CT49" s="657"/>
      <c r="CU49" s="657"/>
      <c r="CV49" s="657"/>
      <c r="CW49" s="657"/>
      <c r="CX49" s="657"/>
      <c r="CY49" s="658"/>
      <c r="CZ49" s="659">
        <v>100</v>
      </c>
      <c r="DA49" s="660"/>
      <c r="DB49" s="660"/>
      <c r="DC49" s="661"/>
      <c r="DD49" s="662">
        <v>13026927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Uzr1ESyd1xSCiW8QLtOpiIieRBNS0xMYoUKsh8c68mfL/dA7UOBgRbm6HMaxgjfILpJr2hOwZXChMi/mS/fYjQ==" saltValue="FST3DXCCa9X5PjAnbXzt3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380</v>
      </c>
      <c r="C7" s="1120"/>
      <c r="D7" s="1120"/>
      <c r="E7" s="1120"/>
      <c r="F7" s="1120"/>
      <c r="G7" s="1120"/>
      <c r="H7" s="1120"/>
      <c r="I7" s="1120"/>
      <c r="J7" s="1120"/>
      <c r="K7" s="1120"/>
      <c r="L7" s="1120"/>
      <c r="M7" s="1120"/>
      <c r="N7" s="1120"/>
      <c r="O7" s="1120"/>
      <c r="P7" s="1121"/>
      <c r="Q7" s="1173">
        <v>19708</v>
      </c>
      <c r="R7" s="1174"/>
      <c r="S7" s="1174"/>
      <c r="T7" s="1174"/>
      <c r="U7" s="1174"/>
      <c r="V7" s="1174">
        <v>18679</v>
      </c>
      <c r="W7" s="1174"/>
      <c r="X7" s="1174"/>
      <c r="Y7" s="1174"/>
      <c r="Z7" s="1174"/>
      <c r="AA7" s="1174">
        <v>1030</v>
      </c>
      <c r="AB7" s="1174"/>
      <c r="AC7" s="1174"/>
      <c r="AD7" s="1174"/>
      <c r="AE7" s="1175"/>
      <c r="AF7" s="1176">
        <v>831</v>
      </c>
      <c r="AG7" s="1177"/>
      <c r="AH7" s="1177"/>
      <c r="AI7" s="1177"/>
      <c r="AJ7" s="1178"/>
      <c r="AK7" s="1160">
        <v>274</v>
      </c>
      <c r="AL7" s="1161"/>
      <c r="AM7" s="1161"/>
      <c r="AN7" s="1161"/>
      <c r="AO7" s="1161"/>
      <c r="AP7" s="1161">
        <v>16955</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571</v>
      </c>
      <c r="BS7" s="1164" t="s">
        <v>572</v>
      </c>
      <c r="BT7" s="1165"/>
      <c r="BU7" s="1165"/>
      <c r="BV7" s="1165"/>
      <c r="BW7" s="1165"/>
      <c r="BX7" s="1165"/>
      <c r="BY7" s="1165"/>
      <c r="BZ7" s="1165"/>
      <c r="CA7" s="1165"/>
      <c r="CB7" s="1165"/>
      <c r="CC7" s="1165"/>
      <c r="CD7" s="1165"/>
      <c r="CE7" s="1165"/>
      <c r="CF7" s="1165"/>
      <c r="CG7" s="1166"/>
      <c r="CH7" s="1157">
        <v>2</v>
      </c>
      <c r="CI7" s="1158"/>
      <c r="CJ7" s="1158"/>
      <c r="CK7" s="1158"/>
      <c r="CL7" s="1159"/>
      <c r="CM7" s="1157">
        <v>166</v>
      </c>
      <c r="CN7" s="1158"/>
      <c r="CO7" s="1158"/>
      <c r="CP7" s="1158"/>
      <c r="CQ7" s="1159"/>
      <c r="CR7" s="1157">
        <v>5</v>
      </c>
      <c r="CS7" s="1158"/>
      <c r="CT7" s="1158"/>
      <c r="CU7" s="1158"/>
      <c r="CV7" s="1159"/>
      <c r="CW7" s="1157" t="s">
        <v>573</v>
      </c>
      <c r="CX7" s="1158"/>
      <c r="CY7" s="1158"/>
      <c r="CZ7" s="1158"/>
      <c r="DA7" s="1159"/>
      <c r="DB7" s="1157">
        <v>28</v>
      </c>
      <c r="DC7" s="1158"/>
      <c r="DD7" s="1158"/>
      <c r="DE7" s="1158"/>
      <c r="DF7" s="1159"/>
      <c r="DG7" s="1157" t="s">
        <v>569</v>
      </c>
      <c r="DH7" s="1158"/>
      <c r="DI7" s="1158"/>
      <c r="DJ7" s="1158"/>
      <c r="DK7" s="1159"/>
      <c r="DL7" s="1157" t="s">
        <v>569</v>
      </c>
      <c r="DM7" s="1158"/>
      <c r="DN7" s="1158"/>
      <c r="DO7" s="1158"/>
      <c r="DP7" s="1159"/>
      <c r="DQ7" s="1157" t="s">
        <v>570</v>
      </c>
      <c r="DR7" s="1158"/>
      <c r="DS7" s="1158"/>
      <c r="DT7" s="1158"/>
      <c r="DU7" s="1159"/>
      <c r="DV7" s="1184"/>
      <c r="DW7" s="1185"/>
      <c r="DX7" s="1185"/>
      <c r="DY7" s="1185"/>
      <c r="DZ7" s="1186"/>
      <c r="EA7" s="234"/>
    </row>
    <row r="8" spans="1:131" s="235" customFormat="1" ht="26.25" customHeight="1">
      <c r="A8" s="241">
        <v>2</v>
      </c>
      <c r="B8" s="1106" t="s">
        <v>381</v>
      </c>
      <c r="C8" s="1107"/>
      <c r="D8" s="1107"/>
      <c r="E8" s="1107"/>
      <c r="F8" s="1107"/>
      <c r="G8" s="1107"/>
      <c r="H8" s="1107"/>
      <c r="I8" s="1107"/>
      <c r="J8" s="1107"/>
      <c r="K8" s="1107"/>
      <c r="L8" s="1107"/>
      <c r="M8" s="1107"/>
      <c r="N8" s="1107"/>
      <c r="O8" s="1107"/>
      <c r="P8" s="1108"/>
      <c r="Q8" s="1112">
        <v>12</v>
      </c>
      <c r="R8" s="1113"/>
      <c r="S8" s="1113"/>
      <c r="T8" s="1113"/>
      <c r="U8" s="1113"/>
      <c r="V8" s="1113">
        <v>9</v>
      </c>
      <c r="W8" s="1113"/>
      <c r="X8" s="1113"/>
      <c r="Y8" s="1113"/>
      <c r="Z8" s="1113"/>
      <c r="AA8" s="1113">
        <v>3</v>
      </c>
      <c r="AB8" s="1113"/>
      <c r="AC8" s="1113"/>
      <c r="AD8" s="1113"/>
      <c r="AE8" s="1114"/>
      <c r="AF8" s="1088">
        <v>3</v>
      </c>
      <c r="AG8" s="1089"/>
      <c r="AH8" s="1089"/>
      <c r="AI8" s="1089"/>
      <c r="AJ8" s="1090"/>
      <c r="AK8" s="1155">
        <v>0</v>
      </c>
      <c r="AL8" s="1156"/>
      <c r="AM8" s="1156"/>
      <c r="AN8" s="1156"/>
      <c r="AO8" s="1156"/>
      <c r="AP8" s="1156">
        <v>0</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t="s">
        <v>382</v>
      </c>
      <c r="C9" s="1107"/>
      <c r="D9" s="1107"/>
      <c r="E9" s="1107"/>
      <c r="F9" s="1107"/>
      <c r="G9" s="1107"/>
      <c r="H9" s="1107"/>
      <c r="I9" s="1107"/>
      <c r="J9" s="1107"/>
      <c r="K9" s="1107"/>
      <c r="L9" s="1107"/>
      <c r="M9" s="1107"/>
      <c r="N9" s="1107"/>
      <c r="O9" s="1107"/>
      <c r="P9" s="1108"/>
      <c r="Q9" s="1112">
        <v>143</v>
      </c>
      <c r="R9" s="1113"/>
      <c r="S9" s="1113"/>
      <c r="T9" s="1113"/>
      <c r="U9" s="1113"/>
      <c r="V9" s="1113">
        <v>135</v>
      </c>
      <c r="W9" s="1113"/>
      <c r="X9" s="1113"/>
      <c r="Y9" s="1113"/>
      <c r="Z9" s="1113"/>
      <c r="AA9" s="1113">
        <v>7</v>
      </c>
      <c r="AB9" s="1113"/>
      <c r="AC9" s="1113"/>
      <c r="AD9" s="1113"/>
      <c r="AE9" s="1114"/>
      <c r="AF9" s="1088">
        <v>7</v>
      </c>
      <c r="AG9" s="1089"/>
      <c r="AH9" s="1089"/>
      <c r="AI9" s="1089"/>
      <c r="AJ9" s="1090"/>
      <c r="AK9" s="1155">
        <v>130</v>
      </c>
      <c r="AL9" s="1156"/>
      <c r="AM9" s="1156"/>
      <c r="AN9" s="1156"/>
      <c r="AO9" s="1156"/>
      <c r="AP9" s="1156">
        <v>455</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383</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384</v>
      </c>
      <c r="B23" s="1013" t="s">
        <v>385</v>
      </c>
      <c r="C23" s="1014"/>
      <c r="D23" s="1014"/>
      <c r="E23" s="1014"/>
      <c r="F23" s="1014"/>
      <c r="G23" s="1014"/>
      <c r="H23" s="1014"/>
      <c r="I23" s="1014"/>
      <c r="J23" s="1014"/>
      <c r="K23" s="1014"/>
      <c r="L23" s="1014"/>
      <c r="M23" s="1014"/>
      <c r="N23" s="1014"/>
      <c r="O23" s="1014"/>
      <c r="P23" s="1015"/>
      <c r="Q23" s="1137">
        <v>19697</v>
      </c>
      <c r="R23" s="1138"/>
      <c r="S23" s="1138"/>
      <c r="T23" s="1138"/>
      <c r="U23" s="1138"/>
      <c r="V23" s="1138">
        <v>18657</v>
      </c>
      <c r="W23" s="1138"/>
      <c r="X23" s="1138"/>
      <c r="Y23" s="1138"/>
      <c r="Z23" s="1138"/>
      <c r="AA23" s="1138">
        <v>1040</v>
      </c>
      <c r="AB23" s="1138"/>
      <c r="AC23" s="1138"/>
      <c r="AD23" s="1138"/>
      <c r="AE23" s="1139"/>
      <c r="AF23" s="1140">
        <v>842</v>
      </c>
      <c r="AG23" s="1138"/>
      <c r="AH23" s="1138"/>
      <c r="AI23" s="1138"/>
      <c r="AJ23" s="1141"/>
      <c r="AK23" s="1142"/>
      <c r="AL23" s="1143"/>
      <c r="AM23" s="1143"/>
      <c r="AN23" s="1143"/>
      <c r="AO23" s="1143"/>
      <c r="AP23" s="1138">
        <v>17410</v>
      </c>
      <c r="AQ23" s="1138"/>
      <c r="AR23" s="1138"/>
      <c r="AS23" s="1138"/>
      <c r="AT23" s="1138"/>
      <c r="AU23" s="1144"/>
      <c r="AV23" s="1144"/>
      <c r="AW23" s="1144"/>
      <c r="AX23" s="1144"/>
      <c r="AY23" s="1145"/>
      <c r="AZ23" s="1134" t="s">
        <v>386</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387</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388</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363</v>
      </c>
      <c r="B26" s="1065"/>
      <c r="C26" s="1065"/>
      <c r="D26" s="1065"/>
      <c r="E26" s="1065"/>
      <c r="F26" s="1065"/>
      <c r="G26" s="1065"/>
      <c r="H26" s="1065"/>
      <c r="I26" s="1065"/>
      <c r="J26" s="1065"/>
      <c r="K26" s="1065"/>
      <c r="L26" s="1065"/>
      <c r="M26" s="1065"/>
      <c r="N26" s="1065"/>
      <c r="O26" s="1065"/>
      <c r="P26" s="1066"/>
      <c r="Q26" s="1070" t="s">
        <v>389</v>
      </c>
      <c r="R26" s="1071"/>
      <c r="S26" s="1071"/>
      <c r="T26" s="1071"/>
      <c r="U26" s="1072"/>
      <c r="V26" s="1070" t="s">
        <v>390</v>
      </c>
      <c r="W26" s="1071"/>
      <c r="X26" s="1071"/>
      <c r="Y26" s="1071"/>
      <c r="Z26" s="1072"/>
      <c r="AA26" s="1070" t="s">
        <v>391</v>
      </c>
      <c r="AB26" s="1071"/>
      <c r="AC26" s="1071"/>
      <c r="AD26" s="1071"/>
      <c r="AE26" s="1071"/>
      <c r="AF26" s="1128" t="s">
        <v>392</v>
      </c>
      <c r="AG26" s="1077"/>
      <c r="AH26" s="1077"/>
      <c r="AI26" s="1077"/>
      <c r="AJ26" s="1129"/>
      <c r="AK26" s="1071" t="s">
        <v>393</v>
      </c>
      <c r="AL26" s="1071"/>
      <c r="AM26" s="1071"/>
      <c r="AN26" s="1071"/>
      <c r="AO26" s="1072"/>
      <c r="AP26" s="1070" t="s">
        <v>394</v>
      </c>
      <c r="AQ26" s="1071"/>
      <c r="AR26" s="1071"/>
      <c r="AS26" s="1071"/>
      <c r="AT26" s="1072"/>
      <c r="AU26" s="1070" t="s">
        <v>395</v>
      </c>
      <c r="AV26" s="1071"/>
      <c r="AW26" s="1071"/>
      <c r="AX26" s="1071"/>
      <c r="AY26" s="1072"/>
      <c r="AZ26" s="1070" t="s">
        <v>396</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397</v>
      </c>
      <c r="C28" s="1120"/>
      <c r="D28" s="1120"/>
      <c r="E28" s="1120"/>
      <c r="F28" s="1120"/>
      <c r="G28" s="1120"/>
      <c r="H28" s="1120"/>
      <c r="I28" s="1120"/>
      <c r="J28" s="1120"/>
      <c r="K28" s="1120"/>
      <c r="L28" s="1120"/>
      <c r="M28" s="1120"/>
      <c r="N28" s="1120"/>
      <c r="O28" s="1120"/>
      <c r="P28" s="1121"/>
      <c r="Q28" s="1122">
        <v>6822</v>
      </c>
      <c r="R28" s="1123"/>
      <c r="S28" s="1123"/>
      <c r="T28" s="1123"/>
      <c r="U28" s="1123"/>
      <c r="V28" s="1123">
        <v>6459</v>
      </c>
      <c r="W28" s="1123"/>
      <c r="X28" s="1123"/>
      <c r="Y28" s="1123"/>
      <c r="Z28" s="1123"/>
      <c r="AA28" s="1123">
        <v>363</v>
      </c>
      <c r="AB28" s="1123"/>
      <c r="AC28" s="1123"/>
      <c r="AD28" s="1123"/>
      <c r="AE28" s="1124"/>
      <c r="AF28" s="1125">
        <v>363</v>
      </c>
      <c r="AG28" s="1123"/>
      <c r="AH28" s="1123"/>
      <c r="AI28" s="1123"/>
      <c r="AJ28" s="1126"/>
      <c r="AK28" s="1127">
        <v>458</v>
      </c>
      <c r="AL28" s="1115"/>
      <c r="AM28" s="1115"/>
      <c r="AN28" s="1115"/>
      <c r="AO28" s="1115"/>
      <c r="AP28" s="1115" t="s">
        <v>581</v>
      </c>
      <c r="AQ28" s="1115"/>
      <c r="AR28" s="1115"/>
      <c r="AS28" s="1115"/>
      <c r="AT28" s="1115"/>
      <c r="AU28" s="1115" t="s">
        <v>581</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398</v>
      </c>
      <c r="C29" s="1107"/>
      <c r="D29" s="1107"/>
      <c r="E29" s="1107"/>
      <c r="F29" s="1107"/>
      <c r="G29" s="1107"/>
      <c r="H29" s="1107"/>
      <c r="I29" s="1107"/>
      <c r="J29" s="1107"/>
      <c r="K29" s="1107"/>
      <c r="L29" s="1107"/>
      <c r="M29" s="1107"/>
      <c r="N29" s="1107"/>
      <c r="O29" s="1107"/>
      <c r="P29" s="1108"/>
      <c r="Q29" s="1112">
        <v>4614</v>
      </c>
      <c r="R29" s="1113"/>
      <c r="S29" s="1113"/>
      <c r="T29" s="1113"/>
      <c r="U29" s="1113"/>
      <c r="V29" s="1113">
        <v>4470</v>
      </c>
      <c r="W29" s="1113"/>
      <c r="X29" s="1113"/>
      <c r="Y29" s="1113"/>
      <c r="Z29" s="1113"/>
      <c r="AA29" s="1113">
        <v>144</v>
      </c>
      <c r="AB29" s="1113"/>
      <c r="AC29" s="1113"/>
      <c r="AD29" s="1113"/>
      <c r="AE29" s="1114"/>
      <c r="AF29" s="1088">
        <v>144</v>
      </c>
      <c r="AG29" s="1089"/>
      <c r="AH29" s="1089"/>
      <c r="AI29" s="1089"/>
      <c r="AJ29" s="1090"/>
      <c r="AK29" s="1049">
        <v>628</v>
      </c>
      <c r="AL29" s="1040"/>
      <c r="AM29" s="1040"/>
      <c r="AN29" s="1040"/>
      <c r="AO29" s="1040"/>
      <c r="AP29" s="1040" t="s">
        <v>581</v>
      </c>
      <c r="AQ29" s="1040"/>
      <c r="AR29" s="1040"/>
      <c r="AS29" s="1040"/>
      <c r="AT29" s="1040"/>
      <c r="AU29" s="1040" t="s">
        <v>582</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399</v>
      </c>
      <c r="C30" s="1107"/>
      <c r="D30" s="1107"/>
      <c r="E30" s="1107"/>
      <c r="F30" s="1107"/>
      <c r="G30" s="1107"/>
      <c r="H30" s="1107"/>
      <c r="I30" s="1107"/>
      <c r="J30" s="1107"/>
      <c r="K30" s="1107"/>
      <c r="L30" s="1107"/>
      <c r="M30" s="1107"/>
      <c r="N30" s="1107"/>
      <c r="O30" s="1107"/>
      <c r="P30" s="1108"/>
      <c r="Q30" s="1112">
        <v>582</v>
      </c>
      <c r="R30" s="1113"/>
      <c r="S30" s="1113"/>
      <c r="T30" s="1113"/>
      <c r="U30" s="1113"/>
      <c r="V30" s="1113">
        <v>580</v>
      </c>
      <c r="W30" s="1113"/>
      <c r="X30" s="1113"/>
      <c r="Y30" s="1113"/>
      <c r="Z30" s="1113"/>
      <c r="AA30" s="1113">
        <v>2</v>
      </c>
      <c r="AB30" s="1113"/>
      <c r="AC30" s="1113"/>
      <c r="AD30" s="1113"/>
      <c r="AE30" s="1114"/>
      <c r="AF30" s="1088">
        <v>2</v>
      </c>
      <c r="AG30" s="1089"/>
      <c r="AH30" s="1089"/>
      <c r="AI30" s="1089"/>
      <c r="AJ30" s="1090"/>
      <c r="AK30" s="1049">
        <v>122</v>
      </c>
      <c r="AL30" s="1040"/>
      <c r="AM30" s="1040"/>
      <c r="AN30" s="1040"/>
      <c r="AO30" s="1040"/>
      <c r="AP30" s="1040" t="s">
        <v>581</v>
      </c>
      <c r="AQ30" s="1040"/>
      <c r="AR30" s="1040"/>
      <c r="AS30" s="1040"/>
      <c r="AT30" s="1040"/>
      <c r="AU30" s="1040" t="s">
        <v>581</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400</v>
      </c>
      <c r="C31" s="1107"/>
      <c r="D31" s="1107"/>
      <c r="E31" s="1107"/>
      <c r="F31" s="1107"/>
      <c r="G31" s="1107"/>
      <c r="H31" s="1107"/>
      <c r="I31" s="1107"/>
      <c r="J31" s="1107"/>
      <c r="K31" s="1107"/>
      <c r="L31" s="1107"/>
      <c r="M31" s="1107"/>
      <c r="N31" s="1107"/>
      <c r="O31" s="1107"/>
      <c r="P31" s="1108"/>
      <c r="Q31" s="1112">
        <v>1150</v>
      </c>
      <c r="R31" s="1113"/>
      <c r="S31" s="1113"/>
      <c r="T31" s="1113"/>
      <c r="U31" s="1113"/>
      <c r="V31" s="1113">
        <v>1265</v>
      </c>
      <c r="W31" s="1113"/>
      <c r="X31" s="1113"/>
      <c r="Y31" s="1113"/>
      <c r="Z31" s="1113"/>
      <c r="AA31" s="1113">
        <v>-115</v>
      </c>
      <c r="AB31" s="1113"/>
      <c r="AC31" s="1113"/>
      <c r="AD31" s="1113"/>
      <c r="AE31" s="1114"/>
      <c r="AF31" s="1088">
        <v>1312</v>
      </c>
      <c r="AG31" s="1089"/>
      <c r="AH31" s="1089"/>
      <c r="AI31" s="1089"/>
      <c r="AJ31" s="1090"/>
      <c r="AK31" s="1049">
        <v>0</v>
      </c>
      <c r="AL31" s="1040"/>
      <c r="AM31" s="1040"/>
      <c r="AN31" s="1040"/>
      <c r="AO31" s="1040"/>
      <c r="AP31" s="1040">
        <v>1290</v>
      </c>
      <c r="AQ31" s="1040"/>
      <c r="AR31" s="1040"/>
      <c r="AS31" s="1040"/>
      <c r="AT31" s="1040"/>
      <c r="AU31" s="1040">
        <v>49</v>
      </c>
      <c r="AV31" s="1040"/>
      <c r="AW31" s="1040"/>
      <c r="AX31" s="1040"/>
      <c r="AY31" s="1040"/>
      <c r="AZ31" s="1111"/>
      <c r="BA31" s="1111"/>
      <c r="BB31" s="1111"/>
      <c r="BC31" s="1111"/>
      <c r="BD31" s="1111"/>
      <c r="BE31" s="1101" t="s">
        <v>401</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402</v>
      </c>
      <c r="C32" s="1107"/>
      <c r="D32" s="1107"/>
      <c r="E32" s="1107"/>
      <c r="F32" s="1107"/>
      <c r="G32" s="1107"/>
      <c r="H32" s="1107"/>
      <c r="I32" s="1107"/>
      <c r="J32" s="1107"/>
      <c r="K32" s="1107"/>
      <c r="L32" s="1107"/>
      <c r="M32" s="1107"/>
      <c r="N32" s="1107"/>
      <c r="O32" s="1107"/>
      <c r="P32" s="1108"/>
      <c r="Q32" s="1112">
        <v>2000</v>
      </c>
      <c r="R32" s="1113"/>
      <c r="S32" s="1113"/>
      <c r="T32" s="1113"/>
      <c r="U32" s="1113"/>
      <c r="V32" s="1113">
        <v>1916</v>
      </c>
      <c r="W32" s="1113"/>
      <c r="X32" s="1113"/>
      <c r="Y32" s="1113"/>
      <c r="Z32" s="1113"/>
      <c r="AA32" s="1113">
        <v>84</v>
      </c>
      <c r="AB32" s="1113"/>
      <c r="AC32" s="1113"/>
      <c r="AD32" s="1113"/>
      <c r="AE32" s="1114"/>
      <c r="AF32" s="1088">
        <v>83</v>
      </c>
      <c r="AG32" s="1089"/>
      <c r="AH32" s="1089"/>
      <c r="AI32" s="1089"/>
      <c r="AJ32" s="1090"/>
      <c r="AK32" s="1049">
        <v>567</v>
      </c>
      <c r="AL32" s="1040"/>
      <c r="AM32" s="1040"/>
      <c r="AN32" s="1040"/>
      <c r="AO32" s="1040"/>
      <c r="AP32" s="1040">
        <v>10406</v>
      </c>
      <c r="AQ32" s="1040"/>
      <c r="AR32" s="1040"/>
      <c r="AS32" s="1040"/>
      <c r="AT32" s="1040"/>
      <c r="AU32" s="1040">
        <v>8585</v>
      </c>
      <c r="AV32" s="1040"/>
      <c r="AW32" s="1040"/>
      <c r="AX32" s="1040"/>
      <c r="AY32" s="1040"/>
      <c r="AZ32" s="1111"/>
      <c r="BA32" s="1111"/>
      <c r="BB32" s="1111"/>
      <c r="BC32" s="1111"/>
      <c r="BD32" s="1111"/>
      <c r="BE32" s="1101" t="s">
        <v>403</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404</v>
      </c>
      <c r="C33" s="1107"/>
      <c r="D33" s="1107"/>
      <c r="E33" s="1107"/>
      <c r="F33" s="1107"/>
      <c r="G33" s="1107"/>
      <c r="H33" s="1107"/>
      <c r="I33" s="1107"/>
      <c r="J33" s="1107"/>
      <c r="K33" s="1107"/>
      <c r="L33" s="1107"/>
      <c r="M33" s="1107"/>
      <c r="N33" s="1107"/>
      <c r="O33" s="1107"/>
      <c r="P33" s="1108"/>
      <c r="Q33" s="1112">
        <v>1202</v>
      </c>
      <c r="R33" s="1113"/>
      <c r="S33" s="1113"/>
      <c r="T33" s="1113"/>
      <c r="U33" s="1113"/>
      <c r="V33" s="1113">
        <v>1154</v>
      </c>
      <c r="W33" s="1113"/>
      <c r="X33" s="1113"/>
      <c r="Y33" s="1113"/>
      <c r="Z33" s="1113"/>
      <c r="AA33" s="1113">
        <v>49</v>
      </c>
      <c r="AB33" s="1113"/>
      <c r="AC33" s="1113"/>
      <c r="AD33" s="1113"/>
      <c r="AE33" s="1114"/>
      <c r="AF33" s="1088">
        <v>49</v>
      </c>
      <c r="AG33" s="1089"/>
      <c r="AH33" s="1089"/>
      <c r="AI33" s="1089"/>
      <c r="AJ33" s="1090"/>
      <c r="AK33" s="1049">
        <v>306</v>
      </c>
      <c r="AL33" s="1040"/>
      <c r="AM33" s="1040"/>
      <c r="AN33" s="1040"/>
      <c r="AO33" s="1040"/>
      <c r="AP33" s="1040">
        <v>4549</v>
      </c>
      <c r="AQ33" s="1040"/>
      <c r="AR33" s="1040"/>
      <c r="AS33" s="1040"/>
      <c r="AT33" s="1040"/>
      <c r="AU33" s="1040">
        <v>4549</v>
      </c>
      <c r="AV33" s="1040"/>
      <c r="AW33" s="1040"/>
      <c r="AX33" s="1040"/>
      <c r="AY33" s="1040"/>
      <c r="AZ33" s="1111"/>
      <c r="BA33" s="1111"/>
      <c r="BB33" s="1111"/>
      <c r="BC33" s="1111"/>
      <c r="BD33" s="1111"/>
      <c r="BE33" s="1101" t="s">
        <v>405</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384</v>
      </c>
      <c r="B63" s="1013" t="s">
        <v>407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1953</v>
      </c>
      <c r="AG63" s="1028"/>
      <c r="AH63" s="1028"/>
      <c r="AI63" s="1028"/>
      <c r="AJ63" s="1099"/>
      <c r="AK63" s="1100"/>
      <c r="AL63" s="1032"/>
      <c r="AM63" s="1032"/>
      <c r="AN63" s="1032"/>
      <c r="AO63" s="1032"/>
      <c r="AP63" s="1028">
        <v>16245</v>
      </c>
      <c r="AQ63" s="1028"/>
      <c r="AR63" s="1028"/>
      <c r="AS63" s="1028"/>
      <c r="AT63" s="1028"/>
      <c r="AU63" s="1028">
        <v>13183</v>
      </c>
      <c r="AV63" s="1028"/>
      <c r="AW63" s="1028"/>
      <c r="AX63" s="1028"/>
      <c r="AY63" s="1028"/>
      <c r="AZ63" s="1094"/>
      <c r="BA63" s="1094"/>
      <c r="BB63" s="1094"/>
      <c r="BC63" s="1094"/>
      <c r="BD63" s="1094"/>
      <c r="BE63" s="1029"/>
      <c r="BF63" s="1029"/>
      <c r="BG63" s="1029"/>
      <c r="BH63" s="1029"/>
      <c r="BI63" s="1030"/>
      <c r="BJ63" s="1095" t="s">
        <v>408</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410</v>
      </c>
      <c r="B66" s="1065"/>
      <c r="C66" s="1065"/>
      <c r="D66" s="1065"/>
      <c r="E66" s="1065"/>
      <c r="F66" s="1065"/>
      <c r="G66" s="1065"/>
      <c r="H66" s="1065"/>
      <c r="I66" s="1065"/>
      <c r="J66" s="1065"/>
      <c r="K66" s="1065"/>
      <c r="L66" s="1065"/>
      <c r="M66" s="1065"/>
      <c r="N66" s="1065"/>
      <c r="O66" s="1065"/>
      <c r="P66" s="1066"/>
      <c r="Q66" s="1070" t="s">
        <v>389</v>
      </c>
      <c r="R66" s="1071"/>
      <c r="S66" s="1071"/>
      <c r="T66" s="1071"/>
      <c r="U66" s="1072"/>
      <c r="V66" s="1070" t="s">
        <v>390</v>
      </c>
      <c r="W66" s="1071"/>
      <c r="X66" s="1071"/>
      <c r="Y66" s="1071"/>
      <c r="Z66" s="1072"/>
      <c r="AA66" s="1070" t="s">
        <v>411</v>
      </c>
      <c r="AB66" s="1071"/>
      <c r="AC66" s="1071"/>
      <c r="AD66" s="1071"/>
      <c r="AE66" s="1072"/>
      <c r="AF66" s="1076" t="s">
        <v>392</v>
      </c>
      <c r="AG66" s="1077"/>
      <c r="AH66" s="1077"/>
      <c r="AI66" s="1077"/>
      <c r="AJ66" s="1078"/>
      <c r="AK66" s="1070" t="s">
        <v>393</v>
      </c>
      <c r="AL66" s="1065"/>
      <c r="AM66" s="1065"/>
      <c r="AN66" s="1065"/>
      <c r="AO66" s="1066"/>
      <c r="AP66" s="1070" t="s">
        <v>412</v>
      </c>
      <c r="AQ66" s="1071"/>
      <c r="AR66" s="1071"/>
      <c r="AS66" s="1071"/>
      <c r="AT66" s="1072"/>
      <c r="AU66" s="1070" t="s">
        <v>413</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562</v>
      </c>
      <c r="C68" s="1055"/>
      <c r="D68" s="1055"/>
      <c r="E68" s="1055"/>
      <c r="F68" s="1055"/>
      <c r="G68" s="1055"/>
      <c r="H68" s="1055"/>
      <c r="I68" s="1055"/>
      <c r="J68" s="1055"/>
      <c r="K68" s="1055"/>
      <c r="L68" s="1055"/>
      <c r="M68" s="1055"/>
      <c r="N68" s="1055"/>
      <c r="O68" s="1055"/>
      <c r="P68" s="1056"/>
      <c r="Q68" s="1057">
        <v>19891</v>
      </c>
      <c r="R68" s="1051"/>
      <c r="S68" s="1051"/>
      <c r="T68" s="1051"/>
      <c r="U68" s="1051"/>
      <c r="V68" s="1051">
        <v>19869</v>
      </c>
      <c r="W68" s="1051"/>
      <c r="X68" s="1051"/>
      <c r="Y68" s="1051"/>
      <c r="Z68" s="1051"/>
      <c r="AA68" s="1051">
        <v>21</v>
      </c>
      <c r="AB68" s="1051"/>
      <c r="AC68" s="1051"/>
      <c r="AD68" s="1051"/>
      <c r="AE68" s="1051"/>
      <c r="AF68" s="1051">
        <v>21</v>
      </c>
      <c r="AG68" s="1051"/>
      <c r="AH68" s="1051"/>
      <c r="AI68" s="1051"/>
      <c r="AJ68" s="1051"/>
      <c r="AK68" s="1051">
        <v>3109</v>
      </c>
      <c r="AL68" s="1051"/>
      <c r="AM68" s="1051"/>
      <c r="AN68" s="1051"/>
      <c r="AO68" s="1051"/>
      <c r="AP68" s="1051" t="s">
        <v>569</v>
      </c>
      <c r="AQ68" s="1051"/>
      <c r="AR68" s="1051"/>
      <c r="AS68" s="1051"/>
      <c r="AT68" s="1051"/>
      <c r="AU68" s="1051" t="s">
        <v>569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563</v>
      </c>
      <c r="C69" s="1044"/>
      <c r="D69" s="1044"/>
      <c r="E69" s="1044"/>
      <c r="F69" s="1044"/>
      <c r="G69" s="1044"/>
      <c r="H69" s="1044"/>
      <c r="I69" s="1044"/>
      <c r="J69" s="1044"/>
      <c r="K69" s="1044"/>
      <c r="L69" s="1044"/>
      <c r="M69" s="1044"/>
      <c r="N69" s="1044"/>
      <c r="O69" s="1044"/>
      <c r="P69" s="1045"/>
      <c r="Q69" s="1046">
        <v>169</v>
      </c>
      <c r="R69" s="1040"/>
      <c r="S69" s="1040"/>
      <c r="T69" s="1040"/>
      <c r="U69" s="1040"/>
      <c r="V69" s="1040">
        <v>169</v>
      </c>
      <c r="W69" s="1040"/>
      <c r="X69" s="1040"/>
      <c r="Y69" s="1040"/>
      <c r="Z69" s="1040"/>
      <c r="AA69" s="1040">
        <v>1</v>
      </c>
      <c r="AB69" s="1040"/>
      <c r="AC69" s="1040"/>
      <c r="AD69" s="1040"/>
      <c r="AE69" s="1040"/>
      <c r="AF69" s="1040">
        <v>1</v>
      </c>
      <c r="AG69" s="1040"/>
      <c r="AH69" s="1040"/>
      <c r="AI69" s="1040"/>
      <c r="AJ69" s="1040"/>
      <c r="AK69" s="1040">
        <v>36</v>
      </c>
      <c r="AL69" s="1040"/>
      <c r="AM69" s="1040"/>
      <c r="AN69" s="1040"/>
      <c r="AO69" s="1040"/>
      <c r="AP69" s="1040" t="s">
        <v>569</v>
      </c>
      <c r="AQ69" s="1040"/>
      <c r="AR69" s="1040"/>
      <c r="AS69" s="1040"/>
      <c r="AT69" s="1040"/>
      <c r="AU69" s="1040" t="s">
        <v>569</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564</v>
      </c>
      <c r="C70" s="1044"/>
      <c r="D70" s="1044"/>
      <c r="E70" s="1044"/>
      <c r="F70" s="1044"/>
      <c r="G70" s="1044"/>
      <c r="H70" s="1044"/>
      <c r="I70" s="1044"/>
      <c r="J70" s="1044"/>
      <c r="K70" s="1044"/>
      <c r="L70" s="1044"/>
      <c r="M70" s="1044"/>
      <c r="N70" s="1044"/>
      <c r="O70" s="1044"/>
      <c r="P70" s="1045"/>
      <c r="Q70" s="1046">
        <v>555</v>
      </c>
      <c r="R70" s="1040"/>
      <c r="S70" s="1040"/>
      <c r="T70" s="1040"/>
      <c r="U70" s="1040"/>
      <c r="V70" s="1040">
        <v>345</v>
      </c>
      <c r="W70" s="1040"/>
      <c r="X70" s="1040"/>
      <c r="Y70" s="1040"/>
      <c r="Z70" s="1040"/>
      <c r="AA70" s="1040">
        <v>211</v>
      </c>
      <c r="AB70" s="1040"/>
      <c r="AC70" s="1040"/>
      <c r="AD70" s="1040"/>
      <c r="AE70" s="1040"/>
      <c r="AF70" s="1040">
        <v>211</v>
      </c>
      <c r="AG70" s="1040"/>
      <c r="AH70" s="1040"/>
      <c r="AI70" s="1040"/>
      <c r="AJ70" s="1040"/>
      <c r="AK70" s="1040" t="s">
        <v>569</v>
      </c>
      <c r="AL70" s="1040"/>
      <c r="AM70" s="1040"/>
      <c r="AN70" s="1040"/>
      <c r="AO70" s="1040"/>
      <c r="AP70" s="1040" t="s">
        <v>569</v>
      </c>
      <c r="AQ70" s="1040"/>
      <c r="AR70" s="1040"/>
      <c r="AS70" s="1040"/>
      <c r="AT70" s="1040"/>
      <c r="AU70" s="1040" t="s">
        <v>570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565</v>
      </c>
      <c r="C71" s="1044"/>
      <c r="D71" s="1044"/>
      <c r="E71" s="1044"/>
      <c r="F71" s="1044"/>
      <c r="G71" s="1044"/>
      <c r="H71" s="1044"/>
      <c r="I71" s="1044"/>
      <c r="J71" s="1044"/>
      <c r="K71" s="1044"/>
      <c r="L71" s="1044"/>
      <c r="M71" s="1044"/>
      <c r="N71" s="1044"/>
      <c r="O71" s="1044"/>
      <c r="P71" s="1045"/>
      <c r="Q71" s="1046">
        <v>908</v>
      </c>
      <c r="R71" s="1040"/>
      <c r="S71" s="1040"/>
      <c r="T71" s="1040"/>
      <c r="U71" s="1040"/>
      <c r="V71" s="1040">
        <v>902</v>
      </c>
      <c r="W71" s="1040"/>
      <c r="X71" s="1040"/>
      <c r="Y71" s="1040"/>
      <c r="Z71" s="1040"/>
      <c r="AA71" s="1040">
        <v>5</v>
      </c>
      <c r="AB71" s="1040"/>
      <c r="AC71" s="1040"/>
      <c r="AD71" s="1040"/>
      <c r="AE71" s="1040"/>
      <c r="AF71" s="1040">
        <v>5</v>
      </c>
      <c r="AG71" s="1040"/>
      <c r="AH71" s="1040"/>
      <c r="AI71" s="1040"/>
      <c r="AJ71" s="1040"/>
      <c r="AK71" s="1040" t="s">
        <v>569</v>
      </c>
      <c r="AL71" s="1040"/>
      <c r="AM71" s="1040"/>
      <c r="AN71" s="1040"/>
      <c r="AO71" s="1040"/>
      <c r="AP71" s="1040" t="s">
        <v>569</v>
      </c>
      <c r="AQ71" s="1040"/>
      <c r="AR71" s="1040"/>
      <c r="AS71" s="1040"/>
      <c r="AT71" s="1040"/>
      <c r="AU71" s="1040" t="s">
        <v>570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566</v>
      </c>
      <c r="C72" s="1044"/>
      <c r="D72" s="1044"/>
      <c r="E72" s="1044"/>
      <c r="F72" s="1044"/>
      <c r="G72" s="1044"/>
      <c r="H72" s="1044"/>
      <c r="I72" s="1044"/>
      <c r="J72" s="1044"/>
      <c r="K72" s="1044"/>
      <c r="L72" s="1044"/>
      <c r="M72" s="1044"/>
      <c r="N72" s="1044"/>
      <c r="O72" s="1044"/>
      <c r="P72" s="1045"/>
      <c r="Q72" s="1046">
        <v>325083</v>
      </c>
      <c r="R72" s="1040"/>
      <c r="S72" s="1040"/>
      <c r="T72" s="1040"/>
      <c r="U72" s="1040"/>
      <c r="V72" s="1040">
        <v>319922</v>
      </c>
      <c r="W72" s="1040"/>
      <c r="X72" s="1040"/>
      <c r="Y72" s="1040"/>
      <c r="Z72" s="1040"/>
      <c r="AA72" s="1040">
        <v>5161</v>
      </c>
      <c r="AB72" s="1040"/>
      <c r="AC72" s="1040"/>
      <c r="AD72" s="1040"/>
      <c r="AE72" s="1040"/>
      <c r="AF72" s="1040">
        <v>5161</v>
      </c>
      <c r="AG72" s="1040"/>
      <c r="AH72" s="1040"/>
      <c r="AI72" s="1040"/>
      <c r="AJ72" s="1040"/>
      <c r="AK72" s="1040">
        <v>2069</v>
      </c>
      <c r="AL72" s="1040"/>
      <c r="AM72" s="1040"/>
      <c r="AN72" s="1040"/>
      <c r="AO72" s="1040"/>
      <c r="AP72" s="1040" t="s">
        <v>569</v>
      </c>
      <c r="AQ72" s="1040"/>
      <c r="AR72" s="1040"/>
      <c r="AS72" s="1040"/>
      <c r="AT72" s="1040"/>
      <c r="AU72" s="1040" t="s">
        <v>569</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567</v>
      </c>
      <c r="C73" s="1044"/>
      <c r="D73" s="1044"/>
      <c r="E73" s="1044"/>
      <c r="F73" s="1044"/>
      <c r="G73" s="1044"/>
      <c r="H73" s="1044"/>
      <c r="I73" s="1044"/>
      <c r="J73" s="1044"/>
      <c r="K73" s="1044"/>
      <c r="L73" s="1044"/>
      <c r="M73" s="1044"/>
      <c r="N73" s="1044"/>
      <c r="O73" s="1044"/>
      <c r="P73" s="1045"/>
      <c r="Q73" s="1046">
        <v>896</v>
      </c>
      <c r="R73" s="1040"/>
      <c r="S73" s="1040"/>
      <c r="T73" s="1040"/>
      <c r="U73" s="1040"/>
      <c r="V73" s="1040">
        <v>877</v>
      </c>
      <c r="W73" s="1040"/>
      <c r="X73" s="1040"/>
      <c r="Y73" s="1040"/>
      <c r="Z73" s="1040"/>
      <c r="AA73" s="1040">
        <v>19</v>
      </c>
      <c r="AB73" s="1040"/>
      <c r="AC73" s="1040"/>
      <c r="AD73" s="1040"/>
      <c r="AE73" s="1040"/>
      <c r="AF73" s="1040">
        <v>1482</v>
      </c>
      <c r="AG73" s="1040"/>
      <c r="AH73" s="1040"/>
      <c r="AI73" s="1040"/>
      <c r="AJ73" s="1040"/>
      <c r="AK73" s="1040" t="s">
        <v>569</v>
      </c>
      <c r="AL73" s="1040"/>
      <c r="AM73" s="1040"/>
      <c r="AN73" s="1040"/>
      <c r="AO73" s="1040"/>
      <c r="AP73" s="1040" t="s">
        <v>569</v>
      </c>
      <c r="AQ73" s="1040"/>
      <c r="AR73" s="1040"/>
      <c r="AS73" s="1040"/>
      <c r="AT73" s="1040"/>
      <c r="AU73" s="1040" t="s">
        <v>569</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568</v>
      </c>
      <c r="C74" s="1044"/>
      <c r="D74" s="1044"/>
      <c r="E74" s="1044"/>
      <c r="F74" s="1044"/>
      <c r="G74" s="1044"/>
      <c r="H74" s="1044"/>
      <c r="I74" s="1044"/>
      <c r="J74" s="1044"/>
      <c r="K74" s="1044"/>
      <c r="L74" s="1044"/>
      <c r="M74" s="1044"/>
      <c r="N74" s="1044"/>
      <c r="O74" s="1044"/>
      <c r="P74" s="1045"/>
      <c r="Q74" s="1046">
        <v>1325</v>
      </c>
      <c r="R74" s="1040"/>
      <c r="S74" s="1040"/>
      <c r="T74" s="1040"/>
      <c r="U74" s="1040"/>
      <c r="V74" s="1040">
        <v>1212</v>
      </c>
      <c r="W74" s="1040"/>
      <c r="X74" s="1040"/>
      <c r="Y74" s="1040"/>
      <c r="Z74" s="1040"/>
      <c r="AA74" s="1040">
        <v>113</v>
      </c>
      <c r="AB74" s="1040"/>
      <c r="AC74" s="1040"/>
      <c r="AD74" s="1040"/>
      <c r="AE74" s="1040"/>
      <c r="AF74" s="1040">
        <v>112</v>
      </c>
      <c r="AG74" s="1040"/>
      <c r="AH74" s="1040"/>
      <c r="AI74" s="1040"/>
      <c r="AJ74" s="1040"/>
      <c r="AK74" s="1040" t="s">
        <v>569</v>
      </c>
      <c r="AL74" s="1040"/>
      <c r="AM74" s="1040"/>
      <c r="AN74" s="1040"/>
      <c r="AO74" s="1040"/>
      <c r="AP74" s="1040" t="s">
        <v>570</v>
      </c>
      <c r="AQ74" s="1040"/>
      <c r="AR74" s="1040"/>
      <c r="AS74" s="1040"/>
      <c r="AT74" s="1040"/>
      <c r="AU74" s="1040" t="s">
        <v>569</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384</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6993</v>
      </c>
      <c r="AG88" s="1028"/>
      <c r="AH88" s="1028"/>
      <c r="AI88" s="1028"/>
      <c r="AJ88" s="1028"/>
      <c r="AK88" s="1032"/>
      <c r="AL88" s="1032"/>
      <c r="AM88" s="1032"/>
      <c r="AN88" s="1032"/>
      <c r="AO88" s="1032"/>
      <c r="AP88" s="1028" t="s">
        <v>581</v>
      </c>
      <c r="AQ88" s="1028"/>
      <c r="AR88" s="1028"/>
      <c r="AS88" s="1028"/>
      <c r="AT88" s="1028"/>
      <c r="AU88" s="1028" t="s">
        <v>581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v>
      </c>
      <c r="CS102" s="1020"/>
      <c r="CT102" s="1020"/>
      <c r="CU102" s="1020"/>
      <c r="CV102" s="1021"/>
      <c r="CW102" s="1019" t="s">
        <v>574</v>
      </c>
      <c r="CX102" s="1020"/>
      <c r="CY102" s="1020"/>
      <c r="CZ102" s="1020"/>
      <c r="DA102" s="1021"/>
      <c r="DB102" s="1019">
        <v>28</v>
      </c>
      <c r="DC102" s="1020"/>
      <c r="DD102" s="1020"/>
      <c r="DE102" s="1020"/>
      <c r="DF102" s="1021"/>
      <c r="DG102" s="1019" t="s">
        <v>574</v>
      </c>
      <c r="DH102" s="1020"/>
      <c r="DI102" s="1020"/>
      <c r="DJ102" s="1020"/>
      <c r="DK102" s="1021"/>
      <c r="DL102" s="1019" t="s">
        <v>574</v>
      </c>
      <c r="DM102" s="1020"/>
      <c r="DN102" s="1020"/>
      <c r="DO102" s="1020"/>
      <c r="DP102" s="1021"/>
      <c r="DQ102" s="1019" t="s">
        <v>575</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301</v>
      </c>
      <c r="AG109" s="963"/>
      <c r="AH109" s="963"/>
      <c r="AI109" s="963"/>
      <c r="AJ109" s="964"/>
      <c r="AK109" s="965" t="s">
        <v>300</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301</v>
      </c>
      <c r="BW109" s="963"/>
      <c r="BX109" s="963"/>
      <c r="BY109" s="963"/>
      <c r="BZ109" s="964"/>
      <c r="CA109" s="965" t="s">
        <v>300</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301</v>
      </c>
      <c r="DM109" s="963"/>
      <c r="DN109" s="963"/>
      <c r="DO109" s="963"/>
      <c r="DP109" s="964"/>
      <c r="DQ109" s="965" t="s">
        <v>300</v>
      </c>
      <c r="DR109" s="963"/>
      <c r="DS109" s="963"/>
      <c r="DT109" s="963"/>
      <c r="DU109" s="964"/>
      <c r="DV109" s="965" t="s">
        <v>424</v>
      </c>
      <c r="DW109" s="963"/>
      <c r="DX109" s="963"/>
      <c r="DY109" s="963"/>
      <c r="DZ109" s="994"/>
    </row>
    <row r="110" spans="1:131" s="226" customFormat="1" ht="26.25" customHeight="1">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1764670</v>
      </c>
      <c r="AB110" s="956"/>
      <c r="AC110" s="956"/>
      <c r="AD110" s="956"/>
      <c r="AE110" s="957"/>
      <c r="AF110" s="958">
        <v>1739548</v>
      </c>
      <c r="AG110" s="956"/>
      <c r="AH110" s="956"/>
      <c r="AI110" s="956"/>
      <c r="AJ110" s="957"/>
      <c r="AK110" s="958">
        <v>1771386</v>
      </c>
      <c r="AL110" s="956"/>
      <c r="AM110" s="956"/>
      <c r="AN110" s="956"/>
      <c r="AO110" s="957"/>
      <c r="AP110" s="959">
        <v>17</v>
      </c>
      <c r="AQ110" s="960"/>
      <c r="AR110" s="960"/>
      <c r="AS110" s="960"/>
      <c r="AT110" s="961"/>
      <c r="AU110" s="995" t="s">
        <v>67</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17619710</v>
      </c>
      <c r="BR110" s="903"/>
      <c r="BS110" s="903"/>
      <c r="BT110" s="903"/>
      <c r="BU110" s="903"/>
      <c r="BV110" s="903">
        <v>17576289</v>
      </c>
      <c r="BW110" s="903"/>
      <c r="BX110" s="903"/>
      <c r="BY110" s="903"/>
      <c r="BZ110" s="903"/>
      <c r="CA110" s="903">
        <v>17409645</v>
      </c>
      <c r="CB110" s="903"/>
      <c r="CC110" s="903"/>
      <c r="CD110" s="903"/>
      <c r="CE110" s="903"/>
      <c r="CF110" s="927">
        <v>167</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172</v>
      </c>
      <c r="DH110" s="903"/>
      <c r="DI110" s="903"/>
      <c r="DJ110" s="903"/>
      <c r="DK110" s="903"/>
      <c r="DL110" s="903" t="s">
        <v>386</v>
      </c>
      <c r="DM110" s="903"/>
      <c r="DN110" s="903"/>
      <c r="DO110" s="903"/>
      <c r="DP110" s="903"/>
      <c r="DQ110" s="903" t="s">
        <v>430</v>
      </c>
      <c r="DR110" s="903"/>
      <c r="DS110" s="903"/>
      <c r="DT110" s="903"/>
      <c r="DU110" s="903"/>
      <c r="DV110" s="904" t="s">
        <v>386</v>
      </c>
      <c r="DW110" s="904"/>
      <c r="DX110" s="904"/>
      <c r="DY110" s="904"/>
      <c r="DZ110" s="905"/>
    </row>
    <row r="111" spans="1:131" s="226" customFormat="1" ht="26.25" customHeight="1">
      <c r="A111" s="832" t="s">
        <v>431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172</v>
      </c>
      <c r="AB111" s="984"/>
      <c r="AC111" s="984"/>
      <c r="AD111" s="984"/>
      <c r="AE111" s="985"/>
      <c r="AF111" s="986" t="s">
        <v>172</v>
      </c>
      <c r="AG111" s="984"/>
      <c r="AH111" s="984"/>
      <c r="AI111" s="984"/>
      <c r="AJ111" s="985"/>
      <c r="AK111" s="986" t="s">
        <v>386</v>
      </c>
      <c r="AL111" s="984"/>
      <c r="AM111" s="984"/>
      <c r="AN111" s="984"/>
      <c r="AO111" s="985"/>
      <c r="AP111" s="987" t="s">
        <v>172</v>
      </c>
      <c r="AQ111" s="988"/>
      <c r="AR111" s="988"/>
      <c r="AS111" s="988"/>
      <c r="AT111" s="989"/>
      <c r="AU111" s="997"/>
      <c r="AV111" s="998"/>
      <c r="AW111" s="998"/>
      <c r="AX111" s="998"/>
      <c r="AY111" s="998"/>
      <c r="AZ111" s="873" t="s">
        <v>432</v>
      </c>
      <c r="BA111" s="808"/>
      <c r="BB111" s="808"/>
      <c r="BC111" s="808"/>
      <c r="BD111" s="808"/>
      <c r="BE111" s="808"/>
      <c r="BF111" s="808"/>
      <c r="BG111" s="808"/>
      <c r="BH111" s="808"/>
      <c r="BI111" s="808"/>
      <c r="BJ111" s="808"/>
      <c r="BK111" s="808"/>
      <c r="BL111" s="808"/>
      <c r="BM111" s="808"/>
      <c r="BN111" s="808"/>
      <c r="BO111" s="808"/>
      <c r="BP111" s="809"/>
      <c r="BQ111" s="874">
        <v>285974</v>
      </c>
      <c r="BR111" s="875"/>
      <c r="BS111" s="875"/>
      <c r="BT111" s="875"/>
      <c r="BU111" s="875"/>
      <c r="BV111" s="875">
        <v>254490</v>
      </c>
      <c r="BW111" s="875"/>
      <c r="BX111" s="875"/>
      <c r="BY111" s="875"/>
      <c r="BZ111" s="875"/>
      <c r="CA111" s="875">
        <v>82876</v>
      </c>
      <c r="CB111" s="875"/>
      <c r="CC111" s="875"/>
      <c r="CD111" s="875"/>
      <c r="CE111" s="875"/>
      <c r="CF111" s="936">
        <v>0.8</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386</v>
      </c>
      <c r="DH111" s="875"/>
      <c r="DI111" s="875"/>
      <c r="DJ111" s="875"/>
      <c r="DK111" s="875"/>
      <c r="DL111" s="875" t="s">
        <v>386</v>
      </c>
      <c r="DM111" s="875"/>
      <c r="DN111" s="875"/>
      <c r="DO111" s="875"/>
      <c r="DP111" s="875"/>
      <c r="DQ111" s="875" t="s">
        <v>386</v>
      </c>
      <c r="DR111" s="875"/>
      <c r="DS111" s="875"/>
      <c r="DT111" s="875"/>
      <c r="DU111" s="875"/>
      <c r="DV111" s="852" t="s">
        <v>386</v>
      </c>
      <c r="DW111" s="852"/>
      <c r="DX111" s="852"/>
      <c r="DY111" s="852"/>
      <c r="DZ111" s="853"/>
    </row>
    <row r="112" spans="1:131" s="226" customFormat="1" ht="26.25" customHeight="1">
      <c r="A112" s="977" t="s">
        <v>434</v>
      </c>
      <c r="B112" s="978"/>
      <c r="C112" s="808" t="s">
        <v>435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386</v>
      </c>
      <c r="AB112" s="838"/>
      <c r="AC112" s="838"/>
      <c r="AD112" s="838"/>
      <c r="AE112" s="839"/>
      <c r="AF112" s="840" t="s">
        <v>386</v>
      </c>
      <c r="AG112" s="838"/>
      <c r="AH112" s="838"/>
      <c r="AI112" s="838"/>
      <c r="AJ112" s="839"/>
      <c r="AK112" s="840" t="s">
        <v>172</v>
      </c>
      <c r="AL112" s="838"/>
      <c r="AM112" s="838"/>
      <c r="AN112" s="838"/>
      <c r="AO112" s="839"/>
      <c r="AP112" s="885" t="s">
        <v>172</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14110972</v>
      </c>
      <c r="BR112" s="875"/>
      <c r="BS112" s="875"/>
      <c r="BT112" s="875"/>
      <c r="BU112" s="875"/>
      <c r="BV112" s="875">
        <v>13907357</v>
      </c>
      <c r="BW112" s="875"/>
      <c r="BX112" s="875"/>
      <c r="BY112" s="875"/>
      <c r="BZ112" s="875"/>
      <c r="CA112" s="875">
        <v>13183387</v>
      </c>
      <c r="CB112" s="875"/>
      <c r="CC112" s="875"/>
      <c r="CD112" s="875"/>
      <c r="CE112" s="875"/>
      <c r="CF112" s="936">
        <v>126.5</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430</v>
      </c>
      <c r="DH112" s="875"/>
      <c r="DI112" s="875"/>
      <c r="DJ112" s="875"/>
      <c r="DK112" s="875"/>
      <c r="DL112" s="875" t="s">
        <v>430</v>
      </c>
      <c r="DM112" s="875"/>
      <c r="DN112" s="875"/>
      <c r="DO112" s="875"/>
      <c r="DP112" s="875"/>
      <c r="DQ112" s="875" t="s">
        <v>172</v>
      </c>
      <c r="DR112" s="875"/>
      <c r="DS112" s="875"/>
      <c r="DT112" s="875"/>
      <c r="DU112" s="875"/>
      <c r="DV112" s="852" t="s">
        <v>386</v>
      </c>
      <c r="DW112" s="852"/>
      <c r="DX112" s="852"/>
      <c r="DY112" s="852"/>
      <c r="DZ112" s="853"/>
    </row>
    <row r="113" spans="1:130" s="226" customFormat="1" ht="26.25" customHeight="1">
      <c r="A113" s="979"/>
      <c r="B113" s="980"/>
      <c r="C113" s="808" t="s">
        <v>438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849729</v>
      </c>
      <c r="AB113" s="984"/>
      <c r="AC113" s="984"/>
      <c r="AD113" s="984"/>
      <c r="AE113" s="985"/>
      <c r="AF113" s="986">
        <v>685042</v>
      </c>
      <c r="AG113" s="984"/>
      <c r="AH113" s="984"/>
      <c r="AI113" s="984"/>
      <c r="AJ113" s="985"/>
      <c r="AK113" s="986">
        <v>739067</v>
      </c>
      <c r="AL113" s="984"/>
      <c r="AM113" s="984"/>
      <c r="AN113" s="984"/>
      <c r="AO113" s="985"/>
      <c r="AP113" s="987">
        <v>7.1</v>
      </c>
      <c r="AQ113" s="988"/>
      <c r="AR113" s="988"/>
      <c r="AS113" s="988"/>
      <c r="AT113" s="989"/>
      <c r="AU113" s="997"/>
      <c r="AV113" s="998"/>
      <c r="AW113" s="998"/>
      <c r="AX113" s="998"/>
      <c r="AY113" s="998"/>
      <c r="AZ113" s="873" t="s">
        <v>439</v>
      </c>
      <c r="BA113" s="808"/>
      <c r="BB113" s="808"/>
      <c r="BC113" s="808"/>
      <c r="BD113" s="808"/>
      <c r="BE113" s="808"/>
      <c r="BF113" s="808"/>
      <c r="BG113" s="808"/>
      <c r="BH113" s="808"/>
      <c r="BI113" s="808"/>
      <c r="BJ113" s="808"/>
      <c r="BK113" s="808"/>
      <c r="BL113" s="808"/>
      <c r="BM113" s="808"/>
      <c r="BN113" s="808"/>
      <c r="BO113" s="808"/>
      <c r="BP113" s="809"/>
      <c r="BQ113" s="874" t="s">
        <v>386</v>
      </c>
      <c r="BR113" s="875"/>
      <c r="BS113" s="875"/>
      <c r="BT113" s="875"/>
      <c r="BU113" s="875"/>
      <c r="BV113" s="875" t="s">
        <v>386</v>
      </c>
      <c r="BW113" s="875"/>
      <c r="BX113" s="875"/>
      <c r="BY113" s="875"/>
      <c r="BZ113" s="875"/>
      <c r="CA113" s="875" t="s">
        <v>430</v>
      </c>
      <c r="CB113" s="875"/>
      <c r="CC113" s="875"/>
      <c r="CD113" s="875"/>
      <c r="CE113" s="875"/>
      <c r="CF113" s="936" t="s">
        <v>172</v>
      </c>
      <c r="CG113" s="937"/>
      <c r="CH113" s="937"/>
      <c r="CI113" s="937"/>
      <c r="CJ113" s="937"/>
      <c r="CK113" s="992"/>
      <c r="CL113" s="879"/>
      <c r="CM113" s="882" t="s">
        <v>440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430</v>
      </c>
      <c r="DH113" s="838"/>
      <c r="DI113" s="838"/>
      <c r="DJ113" s="838"/>
      <c r="DK113" s="839"/>
      <c r="DL113" s="840" t="s">
        <v>386</v>
      </c>
      <c r="DM113" s="838"/>
      <c r="DN113" s="838"/>
      <c r="DO113" s="838"/>
      <c r="DP113" s="839"/>
      <c r="DQ113" s="840" t="s">
        <v>386</v>
      </c>
      <c r="DR113" s="838"/>
      <c r="DS113" s="838"/>
      <c r="DT113" s="838"/>
      <c r="DU113" s="839"/>
      <c r="DV113" s="885" t="s">
        <v>430</v>
      </c>
      <c r="DW113" s="886"/>
      <c r="DX113" s="886"/>
      <c r="DY113" s="886"/>
      <c r="DZ113" s="887"/>
    </row>
    <row r="114" spans="1:130" s="226" customFormat="1" ht="26.25" customHeight="1">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172</v>
      </c>
      <c r="AB114" s="838"/>
      <c r="AC114" s="838"/>
      <c r="AD114" s="838"/>
      <c r="AE114" s="839"/>
      <c r="AF114" s="840" t="s">
        <v>172</v>
      </c>
      <c r="AG114" s="838"/>
      <c r="AH114" s="838"/>
      <c r="AI114" s="838"/>
      <c r="AJ114" s="839"/>
      <c r="AK114" s="840" t="s">
        <v>386</v>
      </c>
      <c r="AL114" s="838"/>
      <c r="AM114" s="838"/>
      <c r="AN114" s="838"/>
      <c r="AO114" s="839"/>
      <c r="AP114" s="885" t="s">
        <v>386</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v>2938431</v>
      </c>
      <c r="BR114" s="875"/>
      <c r="BS114" s="875"/>
      <c r="BT114" s="875"/>
      <c r="BU114" s="875"/>
      <c r="BV114" s="875">
        <v>3006139</v>
      </c>
      <c r="BW114" s="875"/>
      <c r="BX114" s="875"/>
      <c r="BY114" s="875"/>
      <c r="BZ114" s="875"/>
      <c r="CA114" s="875">
        <v>3073512</v>
      </c>
      <c r="CB114" s="875"/>
      <c r="CC114" s="875"/>
      <c r="CD114" s="875"/>
      <c r="CE114" s="875"/>
      <c r="CF114" s="936">
        <v>29.5</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430</v>
      </c>
      <c r="DH114" s="838"/>
      <c r="DI114" s="838"/>
      <c r="DJ114" s="838"/>
      <c r="DK114" s="839"/>
      <c r="DL114" s="840" t="s">
        <v>386</v>
      </c>
      <c r="DM114" s="838"/>
      <c r="DN114" s="838"/>
      <c r="DO114" s="838"/>
      <c r="DP114" s="839"/>
      <c r="DQ114" s="840" t="s">
        <v>386</v>
      </c>
      <c r="DR114" s="838"/>
      <c r="DS114" s="838"/>
      <c r="DT114" s="838"/>
      <c r="DU114" s="839"/>
      <c r="DV114" s="885" t="s">
        <v>430</v>
      </c>
      <c r="DW114" s="886"/>
      <c r="DX114" s="886"/>
      <c r="DY114" s="886"/>
      <c r="DZ114" s="887"/>
    </row>
    <row r="115" spans="1:130" s="226" customFormat="1" ht="26.25" customHeight="1">
      <c r="A115" s="979"/>
      <c r="B115" s="980"/>
      <c r="C115" s="808" t="s">
        <v>444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386</v>
      </c>
      <c r="AB115" s="984"/>
      <c r="AC115" s="984"/>
      <c r="AD115" s="984"/>
      <c r="AE115" s="985"/>
      <c r="AF115" s="986" t="s">
        <v>386</v>
      </c>
      <c r="AG115" s="984"/>
      <c r="AH115" s="984"/>
      <c r="AI115" s="984"/>
      <c r="AJ115" s="985"/>
      <c r="AK115" s="986" t="s">
        <v>386</v>
      </c>
      <c r="AL115" s="984"/>
      <c r="AM115" s="984"/>
      <c r="AN115" s="984"/>
      <c r="AO115" s="985"/>
      <c r="AP115" s="987" t="s">
        <v>386</v>
      </c>
      <c r="AQ115" s="988"/>
      <c r="AR115" s="988"/>
      <c r="AS115" s="988"/>
      <c r="AT115" s="989"/>
      <c r="AU115" s="997"/>
      <c r="AV115" s="998"/>
      <c r="AW115" s="998"/>
      <c r="AX115" s="998"/>
      <c r="AY115" s="998"/>
      <c r="AZ115" s="873" t="s">
        <v>445</v>
      </c>
      <c r="BA115" s="808"/>
      <c r="BB115" s="808"/>
      <c r="BC115" s="808"/>
      <c r="BD115" s="808"/>
      <c r="BE115" s="808"/>
      <c r="BF115" s="808"/>
      <c r="BG115" s="808"/>
      <c r="BH115" s="808"/>
      <c r="BI115" s="808"/>
      <c r="BJ115" s="808"/>
      <c r="BK115" s="808"/>
      <c r="BL115" s="808"/>
      <c r="BM115" s="808"/>
      <c r="BN115" s="808"/>
      <c r="BO115" s="808"/>
      <c r="BP115" s="809"/>
      <c r="BQ115" s="874">
        <v>1120</v>
      </c>
      <c r="BR115" s="875"/>
      <c r="BS115" s="875"/>
      <c r="BT115" s="875"/>
      <c r="BU115" s="875"/>
      <c r="BV115" s="875">
        <v>2236</v>
      </c>
      <c r="BW115" s="875"/>
      <c r="BX115" s="875"/>
      <c r="BY115" s="875"/>
      <c r="BZ115" s="875"/>
      <c r="CA115" s="875" t="s">
        <v>172</v>
      </c>
      <c r="CB115" s="875"/>
      <c r="CC115" s="875"/>
      <c r="CD115" s="875"/>
      <c r="CE115" s="875"/>
      <c r="CF115" s="936" t="s">
        <v>386</v>
      </c>
      <c r="CG115" s="937"/>
      <c r="CH115" s="937"/>
      <c r="CI115" s="937"/>
      <c r="CJ115" s="937"/>
      <c r="CK115" s="992"/>
      <c r="CL115" s="879"/>
      <c r="CM115" s="873"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285974</v>
      </c>
      <c r="DH115" s="838"/>
      <c r="DI115" s="838"/>
      <c r="DJ115" s="838"/>
      <c r="DK115" s="839"/>
      <c r="DL115" s="840">
        <v>254490</v>
      </c>
      <c r="DM115" s="838"/>
      <c r="DN115" s="838"/>
      <c r="DO115" s="838"/>
      <c r="DP115" s="839"/>
      <c r="DQ115" s="840">
        <v>82876</v>
      </c>
      <c r="DR115" s="838"/>
      <c r="DS115" s="838"/>
      <c r="DT115" s="838"/>
      <c r="DU115" s="839"/>
      <c r="DV115" s="885">
        <v>0.8</v>
      </c>
      <c r="DW115" s="886"/>
      <c r="DX115" s="886"/>
      <c r="DY115" s="886"/>
      <c r="DZ115" s="887"/>
    </row>
    <row r="116" spans="1:130" s="226" customFormat="1" ht="26.25" customHeight="1">
      <c r="A116" s="981"/>
      <c r="B116" s="982"/>
      <c r="C116" s="941" t="s">
        <v>447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430</v>
      </c>
      <c r="AB116" s="838"/>
      <c r="AC116" s="838"/>
      <c r="AD116" s="838"/>
      <c r="AE116" s="839"/>
      <c r="AF116" s="840" t="s">
        <v>172</v>
      </c>
      <c r="AG116" s="838"/>
      <c r="AH116" s="838"/>
      <c r="AI116" s="838"/>
      <c r="AJ116" s="839"/>
      <c r="AK116" s="840" t="s">
        <v>386</v>
      </c>
      <c r="AL116" s="838"/>
      <c r="AM116" s="838"/>
      <c r="AN116" s="838"/>
      <c r="AO116" s="839"/>
      <c r="AP116" s="885" t="s">
        <v>172</v>
      </c>
      <c r="AQ116" s="886"/>
      <c r="AR116" s="886"/>
      <c r="AS116" s="886"/>
      <c r="AT116" s="887"/>
      <c r="AU116" s="997"/>
      <c r="AV116" s="998"/>
      <c r="AW116" s="998"/>
      <c r="AX116" s="998"/>
      <c r="AY116" s="998"/>
      <c r="AZ116" s="924" t="s">
        <v>448</v>
      </c>
      <c r="BA116" s="925"/>
      <c r="BB116" s="925"/>
      <c r="BC116" s="925"/>
      <c r="BD116" s="925"/>
      <c r="BE116" s="925"/>
      <c r="BF116" s="925"/>
      <c r="BG116" s="925"/>
      <c r="BH116" s="925"/>
      <c r="BI116" s="925"/>
      <c r="BJ116" s="925"/>
      <c r="BK116" s="925"/>
      <c r="BL116" s="925"/>
      <c r="BM116" s="925"/>
      <c r="BN116" s="925"/>
      <c r="BO116" s="925"/>
      <c r="BP116" s="926"/>
      <c r="BQ116" s="874" t="s">
        <v>386</v>
      </c>
      <c r="BR116" s="875"/>
      <c r="BS116" s="875"/>
      <c r="BT116" s="875"/>
      <c r="BU116" s="875"/>
      <c r="BV116" s="875" t="s">
        <v>386</v>
      </c>
      <c r="BW116" s="875"/>
      <c r="BX116" s="875"/>
      <c r="BY116" s="875"/>
      <c r="BZ116" s="875"/>
      <c r="CA116" s="875" t="s">
        <v>386</v>
      </c>
      <c r="CB116" s="875"/>
      <c r="CC116" s="875"/>
      <c r="CD116" s="875"/>
      <c r="CE116" s="875"/>
      <c r="CF116" s="936" t="s">
        <v>430</v>
      </c>
      <c r="CG116" s="937"/>
      <c r="CH116" s="937"/>
      <c r="CI116" s="937"/>
      <c r="CJ116" s="937"/>
      <c r="CK116" s="992"/>
      <c r="CL116" s="879"/>
      <c r="CM116" s="882" t="s">
        <v>449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386</v>
      </c>
      <c r="DH116" s="838"/>
      <c r="DI116" s="838"/>
      <c r="DJ116" s="838"/>
      <c r="DK116" s="839"/>
      <c r="DL116" s="840" t="s">
        <v>172</v>
      </c>
      <c r="DM116" s="838"/>
      <c r="DN116" s="838"/>
      <c r="DO116" s="838"/>
      <c r="DP116" s="839"/>
      <c r="DQ116" s="840" t="s">
        <v>172</v>
      </c>
      <c r="DR116" s="838"/>
      <c r="DS116" s="838"/>
      <c r="DT116" s="838"/>
      <c r="DU116" s="839"/>
      <c r="DV116" s="885" t="s">
        <v>386</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450</v>
      </c>
      <c r="Z117" s="964"/>
      <c r="AA117" s="969">
        <v>2614399</v>
      </c>
      <c r="AB117" s="970"/>
      <c r="AC117" s="970"/>
      <c r="AD117" s="970"/>
      <c r="AE117" s="971"/>
      <c r="AF117" s="972">
        <v>2424590</v>
      </c>
      <c r="AG117" s="970"/>
      <c r="AH117" s="970"/>
      <c r="AI117" s="970"/>
      <c r="AJ117" s="971"/>
      <c r="AK117" s="972">
        <v>2510453</v>
      </c>
      <c r="AL117" s="970"/>
      <c r="AM117" s="970"/>
      <c r="AN117" s="970"/>
      <c r="AO117" s="971"/>
      <c r="AP117" s="973"/>
      <c r="AQ117" s="974"/>
      <c r="AR117" s="974"/>
      <c r="AS117" s="974"/>
      <c r="AT117" s="975"/>
      <c r="AU117" s="997"/>
      <c r="AV117" s="998"/>
      <c r="AW117" s="998"/>
      <c r="AX117" s="998"/>
      <c r="AY117" s="998"/>
      <c r="AZ117" s="924" t="s">
        <v>451</v>
      </c>
      <c r="BA117" s="925"/>
      <c r="BB117" s="925"/>
      <c r="BC117" s="925"/>
      <c r="BD117" s="925"/>
      <c r="BE117" s="925"/>
      <c r="BF117" s="925"/>
      <c r="BG117" s="925"/>
      <c r="BH117" s="925"/>
      <c r="BI117" s="925"/>
      <c r="BJ117" s="925"/>
      <c r="BK117" s="925"/>
      <c r="BL117" s="925"/>
      <c r="BM117" s="925"/>
      <c r="BN117" s="925"/>
      <c r="BO117" s="925"/>
      <c r="BP117" s="926"/>
      <c r="BQ117" s="874" t="s">
        <v>386</v>
      </c>
      <c r="BR117" s="875"/>
      <c r="BS117" s="875"/>
      <c r="BT117" s="875"/>
      <c r="BU117" s="875"/>
      <c r="BV117" s="875" t="s">
        <v>386</v>
      </c>
      <c r="BW117" s="875"/>
      <c r="BX117" s="875"/>
      <c r="BY117" s="875"/>
      <c r="BZ117" s="875"/>
      <c r="CA117" s="875" t="s">
        <v>386</v>
      </c>
      <c r="CB117" s="875"/>
      <c r="CC117" s="875"/>
      <c r="CD117" s="875"/>
      <c r="CE117" s="875"/>
      <c r="CF117" s="936" t="s">
        <v>172</v>
      </c>
      <c r="CG117" s="937"/>
      <c r="CH117" s="937"/>
      <c r="CI117" s="937"/>
      <c r="CJ117" s="937"/>
      <c r="CK117" s="992"/>
      <c r="CL117" s="879"/>
      <c r="CM117" s="882" t="s">
        <v>452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172</v>
      </c>
      <c r="DH117" s="838"/>
      <c r="DI117" s="838"/>
      <c r="DJ117" s="838"/>
      <c r="DK117" s="839"/>
      <c r="DL117" s="840" t="s">
        <v>386</v>
      </c>
      <c r="DM117" s="838"/>
      <c r="DN117" s="838"/>
      <c r="DO117" s="838"/>
      <c r="DP117" s="839"/>
      <c r="DQ117" s="840" t="s">
        <v>386</v>
      </c>
      <c r="DR117" s="838"/>
      <c r="DS117" s="838"/>
      <c r="DT117" s="838"/>
      <c r="DU117" s="839"/>
      <c r="DV117" s="885" t="s">
        <v>172</v>
      </c>
      <c r="DW117" s="886"/>
      <c r="DX117" s="886"/>
      <c r="DY117" s="886"/>
      <c r="DZ117" s="887"/>
    </row>
    <row r="118" spans="1:130" s="226" customFormat="1" ht="26.25" customHeight="1">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301</v>
      </c>
      <c r="AG118" s="963"/>
      <c r="AH118" s="963"/>
      <c r="AI118" s="963"/>
      <c r="AJ118" s="964"/>
      <c r="AK118" s="965" t="s">
        <v>300</v>
      </c>
      <c r="AL118" s="963"/>
      <c r="AM118" s="963"/>
      <c r="AN118" s="963"/>
      <c r="AO118" s="964"/>
      <c r="AP118" s="966" t="s">
        <v>424</v>
      </c>
      <c r="AQ118" s="967"/>
      <c r="AR118" s="967"/>
      <c r="AS118" s="967"/>
      <c r="AT118" s="968"/>
      <c r="AU118" s="997"/>
      <c r="AV118" s="998"/>
      <c r="AW118" s="998"/>
      <c r="AX118" s="998"/>
      <c r="AY118" s="998"/>
      <c r="AZ118" s="940" t="s">
        <v>453</v>
      </c>
      <c r="BA118" s="941"/>
      <c r="BB118" s="941"/>
      <c r="BC118" s="941"/>
      <c r="BD118" s="941"/>
      <c r="BE118" s="941"/>
      <c r="BF118" s="941"/>
      <c r="BG118" s="941"/>
      <c r="BH118" s="941"/>
      <c r="BI118" s="941"/>
      <c r="BJ118" s="941"/>
      <c r="BK118" s="941"/>
      <c r="BL118" s="941"/>
      <c r="BM118" s="941"/>
      <c r="BN118" s="941"/>
      <c r="BO118" s="941"/>
      <c r="BP118" s="942"/>
      <c r="BQ118" s="943" t="s">
        <v>386</v>
      </c>
      <c r="BR118" s="906"/>
      <c r="BS118" s="906"/>
      <c r="BT118" s="906"/>
      <c r="BU118" s="906"/>
      <c r="BV118" s="906" t="s">
        <v>386</v>
      </c>
      <c r="BW118" s="906"/>
      <c r="BX118" s="906"/>
      <c r="BY118" s="906"/>
      <c r="BZ118" s="906"/>
      <c r="CA118" s="906" t="s">
        <v>172</v>
      </c>
      <c r="CB118" s="906"/>
      <c r="CC118" s="906"/>
      <c r="CD118" s="906"/>
      <c r="CE118" s="906"/>
      <c r="CF118" s="936" t="s">
        <v>386</v>
      </c>
      <c r="CG118" s="937"/>
      <c r="CH118" s="937"/>
      <c r="CI118" s="937"/>
      <c r="CJ118" s="937"/>
      <c r="CK118" s="992"/>
      <c r="CL118" s="879"/>
      <c r="CM118" s="882" t="s">
        <v>454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386</v>
      </c>
      <c r="DH118" s="838"/>
      <c r="DI118" s="838"/>
      <c r="DJ118" s="838"/>
      <c r="DK118" s="839"/>
      <c r="DL118" s="840" t="s">
        <v>386</v>
      </c>
      <c r="DM118" s="838"/>
      <c r="DN118" s="838"/>
      <c r="DO118" s="838"/>
      <c r="DP118" s="839"/>
      <c r="DQ118" s="840" t="s">
        <v>172</v>
      </c>
      <c r="DR118" s="838"/>
      <c r="DS118" s="838"/>
      <c r="DT118" s="838"/>
      <c r="DU118" s="839"/>
      <c r="DV118" s="885" t="s">
        <v>172</v>
      </c>
      <c r="DW118" s="886"/>
      <c r="DX118" s="886"/>
      <c r="DY118" s="886"/>
      <c r="DZ118" s="887"/>
    </row>
    <row r="119" spans="1:130" s="226" customFormat="1" ht="26.25" customHeight="1">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172</v>
      </c>
      <c r="AB119" s="956"/>
      <c r="AC119" s="956"/>
      <c r="AD119" s="956"/>
      <c r="AE119" s="957"/>
      <c r="AF119" s="958" t="s">
        <v>172</v>
      </c>
      <c r="AG119" s="956"/>
      <c r="AH119" s="956"/>
      <c r="AI119" s="956"/>
      <c r="AJ119" s="957"/>
      <c r="AK119" s="958" t="s">
        <v>386</v>
      </c>
      <c r="AL119" s="956"/>
      <c r="AM119" s="956"/>
      <c r="AN119" s="956"/>
      <c r="AO119" s="957"/>
      <c r="AP119" s="959" t="s">
        <v>386</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455</v>
      </c>
      <c r="BP119" s="939"/>
      <c r="BQ119" s="943">
        <v>34956207</v>
      </c>
      <c r="BR119" s="906"/>
      <c r="BS119" s="906"/>
      <c r="BT119" s="906"/>
      <c r="BU119" s="906"/>
      <c r="BV119" s="906">
        <v>34746511</v>
      </c>
      <c r="BW119" s="906"/>
      <c r="BX119" s="906"/>
      <c r="BY119" s="906"/>
      <c r="BZ119" s="906"/>
      <c r="CA119" s="906">
        <v>33749420</v>
      </c>
      <c r="CB119" s="906"/>
      <c r="CC119" s="906"/>
      <c r="CD119" s="906"/>
      <c r="CE119" s="906"/>
      <c r="CF119" s="804"/>
      <c r="CG119" s="805"/>
      <c r="CH119" s="805"/>
      <c r="CI119" s="805"/>
      <c r="CJ119" s="895"/>
      <c r="CK119" s="993"/>
      <c r="CL119" s="881"/>
      <c r="CM119" s="899" t="s">
        <v>456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172</v>
      </c>
      <c r="DH119" s="821"/>
      <c r="DI119" s="821"/>
      <c r="DJ119" s="821"/>
      <c r="DK119" s="822"/>
      <c r="DL119" s="823" t="s">
        <v>386</v>
      </c>
      <c r="DM119" s="821"/>
      <c r="DN119" s="821"/>
      <c r="DO119" s="821"/>
      <c r="DP119" s="822"/>
      <c r="DQ119" s="823" t="s">
        <v>386</v>
      </c>
      <c r="DR119" s="821"/>
      <c r="DS119" s="821"/>
      <c r="DT119" s="821"/>
      <c r="DU119" s="822"/>
      <c r="DV119" s="909" t="s">
        <v>172</v>
      </c>
      <c r="DW119" s="910"/>
      <c r="DX119" s="910"/>
      <c r="DY119" s="910"/>
      <c r="DZ119" s="911"/>
    </row>
    <row r="120" spans="1:130" s="226" customFormat="1" ht="26.25" customHeight="1">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386</v>
      </c>
      <c r="AB120" s="838"/>
      <c r="AC120" s="838"/>
      <c r="AD120" s="838"/>
      <c r="AE120" s="839"/>
      <c r="AF120" s="840" t="s">
        <v>386</v>
      </c>
      <c r="AG120" s="838"/>
      <c r="AH120" s="838"/>
      <c r="AI120" s="838"/>
      <c r="AJ120" s="839"/>
      <c r="AK120" s="840" t="s">
        <v>386</v>
      </c>
      <c r="AL120" s="838"/>
      <c r="AM120" s="838"/>
      <c r="AN120" s="838"/>
      <c r="AO120" s="839"/>
      <c r="AP120" s="885" t="s">
        <v>172</v>
      </c>
      <c r="AQ120" s="886"/>
      <c r="AR120" s="886"/>
      <c r="AS120" s="886"/>
      <c r="AT120" s="887"/>
      <c r="AU120" s="944" t="s">
        <v>457</v>
      </c>
      <c r="AV120" s="945"/>
      <c r="AW120" s="945"/>
      <c r="AX120" s="945"/>
      <c r="AY120" s="946"/>
      <c r="AZ120" s="921" t="s">
        <v>458</v>
      </c>
      <c r="BA120" s="866"/>
      <c r="BB120" s="866"/>
      <c r="BC120" s="866"/>
      <c r="BD120" s="866"/>
      <c r="BE120" s="866"/>
      <c r="BF120" s="866"/>
      <c r="BG120" s="866"/>
      <c r="BH120" s="866"/>
      <c r="BI120" s="866"/>
      <c r="BJ120" s="866"/>
      <c r="BK120" s="866"/>
      <c r="BL120" s="866"/>
      <c r="BM120" s="866"/>
      <c r="BN120" s="866"/>
      <c r="BO120" s="866"/>
      <c r="BP120" s="867"/>
      <c r="BQ120" s="922">
        <v>6694171</v>
      </c>
      <c r="BR120" s="903"/>
      <c r="BS120" s="903"/>
      <c r="BT120" s="903"/>
      <c r="BU120" s="903"/>
      <c r="BV120" s="903">
        <v>7221284</v>
      </c>
      <c r="BW120" s="903"/>
      <c r="BX120" s="903"/>
      <c r="BY120" s="903"/>
      <c r="BZ120" s="903"/>
      <c r="CA120" s="903">
        <v>7175901</v>
      </c>
      <c r="CB120" s="903"/>
      <c r="CC120" s="903"/>
      <c r="CD120" s="903"/>
      <c r="CE120" s="903"/>
      <c r="CF120" s="927">
        <v>68.8</v>
      </c>
      <c r="CG120" s="928"/>
      <c r="CH120" s="928"/>
      <c r="CI120" s="928"/>
      <c r="CJ120" s="928"/>
      <c r="CK120" s="929" t="s">
        <v>459</v>
      </c>
      <c r="CL120" s="913"/>
      <c r="CM120" s="913"/>
      <c r="CN120" s="913"/>
      <c r="CO120" s="914"/>
      <c r="CP120" s="933" t="s">
        <v>402</v>
      </c>
      <c r="CQ120" s="934"/>
      <c r="CR120" s="934"/>
      <c r="CS120" s="934"/>
      <c r="CT120" s="934"/>
      <c r="CU120" s="934"/>
      <c r="CV120" s="934"/>
      <c r="CW120" s="934"/>
      <c r="CX120" s="934"/>
      <c r="CY120" s="934"/>
      <c r="CZ120" s="934"/>
      <c r="DA120" s="934"/>
      <c r="DB120" s="934"/>
      <c r="DC120" s="934"/>
      <c r="DD120" s="934"/>
      <c r="DE120" s="934"/>
      <c r="DF120" s="935"/>
      <c r="DG120" s="922">
        <v>9799873</v>
      </c>
      <c r="DH120" s="903"/>
      <c r="DI120" s="903"/>
      <c r="DJ120" s="903"/>
      <c r="DK120" s="903"/>
      <c r="DL120" s="903">
        <v>9552545</v>
      </c>
      <c r="DM120" s="903"/>
      <c r="DN120" s="903"/>
      <c r="DO120" s="903"/>
      <c r="DP120" s="903"/>
      <c r="DQ120" s="903">
        <v>8585280</v>
      </c>
      <c r="DR120" s="903"/>
      <c r="DS120" s="903"/>
      <c r="DT120" s="903"/>
      <c r="DU120" s="903"/>
      <c r="DV120" s="904">
        <v>82.4</v>
      </c>
      <c r="DW120" s="904"/>
      <c r="DX120" s="904"/>
      <c r="DY120" s="904"/>
      <c r="DZ120" s="905"/>
    </row>
    <row r="121" spans="1:130" s="226" customFormat="1" ht="26.25" customHeight="1">
      <c r="A121" s="878"/>
      <c r="B121" s="879"/>
      <c r="C121" s="924" t="s">
        <v>460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172</v>
      </c>
      <c r="AB121" s="838"/>
      <c r="AC121" s="838"/>
      <c r="AD121" s="838"/>
      <c r="AE121" s="839"/>
      <c r="AF121" s="840" t="s">
        <v>172</v>
      </c>
      <c r="AG121" s="838"/>
      <c r="AH121" s="838"/>
      <c r="AI121" s="838"/>
      <c r="AJ121" s="839"/>
      <c r="AK121" s="840" t="s">
        <v>172</v>
      </c>
      <c r="AL121" s="838"/>
      <c r="AM121" s="838"/>
      <c r="AN121" s="838"/>
      <c r="AO121" s="839"/>
      <c r="AP121" s="885" t="s">
        <v>172</v>
      </c>
      <c r="AQ121" s="886"/>
      <c r="AR121" s="886"/>
      <c r="AS121" s="886"/>
      <c r="AT121" s="887"/>
      <c r="AU121" s="947"/>
      <c r="AV121" s="948"/>
      <c r="AW121" s="948"/>
      <c r="AX121" s="948"/>
      <c r="AY121" s="949"/>
      <c r="AZ121" s="873" t="s">
        <v>461</v>
      </c>
      <c r="BA121" s="808"/>
      <c r="BB121" s="808"/>
      <c r="BC121" s="808"/>
      <c r="BD121" s="808"/>
      <c r="BE121" s="808"/>
      <c r="BF121" s="808"/>
      <c r="BG121" s="808"/>
      <c r="BH121" s="808"/>
      <c r="BI121" s="808"/>
      <c r="BJ121" s="808"/>
      <c r="BK121" s="808"/>
      <c r="BL121" s="808"/>
      <c r="BM121" s="808"/>
      <c r="BN121" s="808"/>
      <c r="BO121" s="808"/>
      <c r="BP121" s="809"/>
      <c r="BQ121" s="874">
        <v>4936295</v>
      </c>
      <c r="BR121" s="875"/>
      <c r="BS121" s="875"/>
      <c r="BT121" s="875"/>
      <c r="BU121" s="875"/>
      <c r="BV121" s="875">
        <v>4256501</v>
      </c>
      <c r="BW121" s="875"/>
      <c r="BX121" s="875"/>
      <c r="BY121" s="875"/>
      <c r="BZ121" s="875"/>
      <c r="CA121" s="875">
        <v>4240242</v>
      </c>
      <c r="CB121" s="875"/>
      <c r="CC121" s="875"/>
      <c r="CD121" s="875"/>
      <c r="CE121" s="875"/>
      <c r="CF121" s="936">
        <v>40.700000000000003</v>
      </c>
      <c r="CG121" s="937"/>
      <c r="CH121" s="937"/>
      <c r="CI121" s="937"/>
      <c r="CJ121" s="937"/>
      <c r="CK121" s="930"/>
      <c r="CL121" s="916"/>
      <c r="CM121" s="916"/>
      <c r="CN121" s="916"/>
      <c r="CO121" s="917"/>
      <c r="CP121" s="896" t="s">
        <v>404</v>
      </c>
      <c r="CQ121" s="897"/>
      <c r="CR121" s="897"/>
      <c r="CS121" s="897"/>
      <c r="CT121" s="897"/>
      <c r="CU121" s="897"/>
      <c r="CV121" s="897"/>
      <c r="CW121" s="897"/>
      <c r="CX121" s="897"/>
      <c r="CY121" s="897"/>
      <c r="CZ121" s="897"/>
      <c r="DA121" s="897"/>
      <c r="DB121" s="897"/>
      <c r="DC121" s="897"/>
      <c r="DD121" s="897"/>
      <c r="DE121" s="897"/>
      <c r="DF121" s="898"/>
      <c r="DG121" s="874">
        <v>4268806</v>
      </c>
      <c r="DH121" s="875"/>
      <c r="DI121" s="875"/>
      <c r="DJ121" s="875"/>
      <c r="DK121" s="875"/>
      <c r="DL121" s="875">
        <v>4308442</v>
      </c>
      <c r="DM121" s="875"/>
      <c r="DN121" s="875"/>
      <c r="DO121" s="875"/>
      <c r="DP121" s="875"/>
      <c r="DQ121" s="875">
        <v>4549092</v>
      </c>
      <c r="DR121" s="875"/>
      <c r="DS121" s="875"/>
      <c r="DT121" s="875"/>
      <c r="DU121" s="875"/>
      <c r="DV121" s="852">
        <v>43.6</v>
      </c>
      <c r="DW121" s="852"/>
      <c r="DX121" s="852"/>
      <c r="DY121" s="852"/>
      <c r="DZ121" s="853"/>
    </row>
    <row r="122" spans="1:130" s="226" customFormat="1" ht="26.25" customHeight="1">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172</v>
      </c>
      <c r="AB122" s="838"/>
      <c r="AC122" s="838"/>
      <c r="AD122" s="838"/>
      <c r="AE122" s="839"/>
      <c r="AF122" s="840" t="s">
        <v>172</v>
      </c>
      <c r="AG122" s="838"/>
      <c r="AH122" s="838"/>
      <c r="AI122" s="838"/>
      <c r="AJ122" s="839"/>
      <c r="AK122" s="840" t="s">
        <v>386</v>
      </c>
      <c r="AL122" s="838"/>
      <c r="AM122" s="838"/>
      <c r="AN122" s="838"/>
      <c r="AO122" s="839"/>
      <c r="AP122" s="885" t="s">
        <v>386</v>
      </c>
      <c r="AQ122" s="886"/>
      <c r="AR122" s="886"/>
      <c r="AS122" s="886"/>
      <c r="AT122" s="887"/>
      <c r="AU122" s="947"/>
      <c r="AV122" s="948"/>
      <c r="AW122" s="948"/>
      <c r="AX122" s="948"/>
      <c r="AY122" s="949"/>
      <c r="AZ122" s="940" t="s">
        <v>462</v>
      </c>
      <c r="BA122" s="941"/>
      <c r="BB122" s="941"/>
      <c r="BC122" s="941"/>
      <c r="BD122" s="941"/>
      <c r="BE122" s="941"/>
      <c r="BF122" s="941"/>
      <c r="BG122" s="941"/>
      <c r="BH122" s="941"/>
      <c r="BI122" s="941"/>
      <c r="BJ122" s="941"/>
      <c r="BK122" s="941"/>
      <c r="BL122" s="941"/>
      <c r="BM122" s="941"/>
      <c r="BN122" s="941"/>
      <c r="BO122" s="941"/>
      <c r="BP122" s="942"/>
      <c r="BQ122" s="943">
        <v>21393142</v>
      </c>
      <c r="BR122" s="906"/>
      <c r="BS122" s="906"/>
      <c r="BT122" s="906"/>
      <c r="BU122" s="906"/>
      <c r="BV122" s="906">
        <v>21565402</v>
      </c>
      <c r="BW122" s="906"/>
      <c r="BX122" s="906"/>
      <c r="BY122" s="906"/>
      <c r="BZ122" s="906"/>
      <c r="CA122" s="906">
        <v>21580817</v>
      </c>
      <c r="CB122" s="906"/>
      <c r="CC122" s="906"/>
      <c r="CD122" s="906"/>
      <c r="CE122" s="906"/>
      <c r="CF122" s="907">
        <v>207</v>
      </c>
      <c r="CG122" s="908"/>
      <c r="CH122" s="908"/>
      <c r="CI122" s="908"/>
      <c r="CJ122" s="908"/>
      <c r="CK122" s="930"/>
      <c r="CL122" s="916"/>
      <c r="CM122" s="916"/>
      <c r="CN122" s="916"/>
      <c r="CO122" s="917"/>
      <c r="CP122" s="896" t="s">
        <v>400</v>
      </c>
      <c r="CQ122" s="897"/>
      <c r="CR122" s="897"/>
      <c r="CS122" s="897"/>
      <c r="CT122" s="897"/>
      <c r="CU122" s="897"/>
      <c r="CV122" s="897"/>
      <c r="CW122" s="897"/>
      <c r="CX122" s="897"/>
      <c r="CY122" s="897"/>
      <c r="CZ122" s="897"/>
      <c r="DA122" s="897"/>
      <c r="DB122" s="897"/>
      <c r="DC122" s="897"/>
      <c r="DD122" s="897"/>
      <c r="DE122" s="897"/>
      <c r="DF122" s="898"/>
      <c r="DG122" s="874">
        <v>42293</v>
      </c>
      <c r="DH122" s="875"/>
      <c r="DI122" s="875"/>
      <c r="DJ122" s="875"/>
      <c r="DK122" s="875"/>
      <c r="DL122" s="875">
        <v>46370</v>
      </c>
      <c r="DM122" s="875"/>
      <c r="DN122" s="875"/>
      <c r="DO122" s="875"/>
      <c r="DP122" s="875"/>
      <c r="DQ122" s="875">
        <v>49015</v>
      </c>
      <c r="DR122" s="875"/>
      <c r="DS122" s="875"/>
      <c r="DT122" s="875"/>
      <c r="DU122" s="875"/>
      <c r="DV122" s="852">
        <v>0.5</v>
      </c>
      <c r="DW122" s="852"/>
      <c r="DX122" s="852"/>
      <c r="DY122" s="852"/>
      <c r="DZ122" s="853"/>
    </row>
    <row r="123" spans="1:130" s="226" customFormat="1" ht="26.25" customHeight="1">
      <c r="A123" s="878"/>
      <c r="B123" s="879"/>
      <c r="C123" s="882" t="s">
        <v>449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386</v>
      </c>
      <c r="AB123" s="838"/>
      <c r="AC123" s="838"/>
      <c r="AD123" s="838"/>
      <c r="AE123" s="839"/>
      <c r="AF123" s="840" t="s">
        <v>386</v>
      </c>
      <c r="AG123" s="838"/>
      <c r="AH123" s="838"/>
      <c r="AI123" s="838"/>
      <c r="AJ123" s="839"/>
      <c r="AK123" s="840" t="s">
        <v>386</v>
      </c>
      <c r="AL123" s="838"/>
      <c r="AM123" s="838"/>
      <c r="AN123" s="838"/>
      <c r="AO123" s="839"/>
      <c r="AP123" s="885" t="s">
        <v>386</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463</v>
      </c>
      <c r="BP123" s="939"/>
      <c r="BQ123" s="893">
        <v>33023608</v>
      </c>
      <c r="BR123" s="894"/>
      <c r="BS123" s="894"/>
      <c r="BT123" s="894"/>
      <c r="BU123" s="894"/>
      <c r="BV123" s="894">
        <v>33043187</v>
      </c>
      <c r="BW123" s="894"/>
      <c r="BX123" s="894"/>
      <c r="BY123" s="894"/>
      <c r="BZ123" s="894"/>
      <c r="CA123" s="894">
        <v>32996960</v>
      </c>
      <c r="CB123" s="894"/>
      <c r="CC123" s="894"/>
      <c r="CD123" s="894"/>
      <c r="CE123" s="894"/>
      <c r="CF123" s="804"/>
      <c r="CG123" s="805"/>
      <c r="CH123" s="805"/>
      <c r="CI123" s="805"/>
      <c r="CJ123" s="895"/>
      <c r="CK123" s="930"/>
      <c r="CL123" s="916"/>
      <c r="CM123" s="916"/>
      <c r="CN123" s="916"/>
      <c r="CO123" s="917"/>
      <c r="CP123" s="896" t="s">
        <v>398</v>
      </c>
      <c r="CQ123" s="897"/>
      <c r="CR123" s="897"/>
      <c r="CS123" s="897"/>
      <c r="CT123" s="897"/>
      <c r="CU123" s="897"/>
      <c r="CV123" s="897"/>
      <c r="CW123" s="897"/>
      <c r="CX123" s="897"/>
      <c r="CY123" s="897"/>
      <c r="CZ123" s="897"/>
      <c r="DA123" s="897"/>
      <c r="DB123" s="897"/>
      <c r="DC123" s="897"/>
      <c r="DD123" s="897"/>
      <c r="DE123" s="897"/>
      <c r="DF123" s="898"/>
      <c r="DG123" s="837" t="s">
        <v>386</v>
      </c>
      <c r="DH123" s="838"/>
      <c r="DI123" s="838"/>
      <c r="DJ123" s="838"/>
      <c r="DK123" s="839"/>
      <c r="DL123" s="840" t="s">
        <v>386</v>
      </c>
      <c r="DM123" s="838"/>
      <c r="DN123" s="838"/>
      <c r="DO123" s="838"/>
      <c r="DP123" s="839"/>
      <c r="DQ123" s="840" t="s">
        <v>386</v>
      </c>
      <c r="DR123" s="838"/>
      <c r="DS123" s="838"/>
      <c r="DT123" s="838"/>
      <c r="DU123" s="839"/>
      <c r="DV123" s="885" t="s">
        <v>386</v>
      </c>
      <c r="DW123" s="886"/>
      <c r="DX123" s="886"/>
      <c r="DY123" s="886"/>
      <c r="DZ123" s="887"/>
    </row>
    <row r="124" spans="1:130" s="226" customFormat="1" ht="26.25" customHeight="1" thickBot="1">
      <c r="A124" s="878"/>
      <c r="B124" s="879"/>
      <c r="C124" s="882" t="s">
        <v>452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386</v>
      </c>
      <c r="AB124" s="838"/>
      <c r="AC124" s="838"/>
      <c r="AD124" s="838"/>
      <c r="AE124" s="839"/>
      <c r="AF124" s="840" t="s">
        <v>172</v>
      </c>
      <c r="AG124" s="838"/>
      <c r="AH124" s="838"/>
      <c r="AI124" s="838"/>
      <c r="AJ124" s="839"/>
      <c r="AK124" s="840" t="s">
        <v>172</v>
      </c>
      <c r="AL124" s="838"/>
      <c r="AM124" s="838"/>
      <c r="AN124" s="838"/>
      <c r="AO124" s="839"/>
      <c r="AP124" s="885" t="s">
        <v>386</v>
      </c>
      <c r="AQ124" s="886"/>
      <c r="AR124" s="886"/>
      <c r="AS124" s="886"/>
      <c r="AT124" s="887"/>
      <c r="AU124" s="888" t="s">
        <v>464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18.3</v>
      </c>
      <c r="BR124" s="892"/>
      <c r="BS124" s="892"/>
      <c r="BT124" s="892"/>
      <c r="BU124" s="892"/>
      <c r="BV124" s="892">
        <v>16.2</v>
      </c>
      <c r="BW124" s="892"/>
      <c r="BX124" s="892"/>
      <c r="BY124" s="892"/>
      <c r="BZ124" s="892"/>
      <c r="CA124" s="892">
        <v>7.2</v>
      </c>
      <c r="CB124" s="892"/>
      <c r="CC124" s="892"/>
      <c r="CD124" s="892"/>
      <c r="CE124" s="892"/>
      <c r="CF124" s="782"/>
      <c r="CG124" s="783"/>
      <c r="CH124" s="783"/>
      <c r="CI124" s="783"/>
      <c r="CJ124" s="923"/>
      <c r="CK124" s="931"/>
      <c r="CL124" s="931"/>
      <c r="CM124" s="931"/>
      <c r="CN124" s="931"/>
      <c r="CO124" s="932"/>
      <c r="CP124" s="896" t="s">
        <v>465</v>
      </c>
      <c r="CQ124" s="897"/>
      <c r="CR124" s="897"/>
      <c r="CS124" s="897"/>
      <c r="CT124" s="897"/>
      <c r="CU124" s="897"/>
      <c r="CV124" s="897"/>
      <c r="CW124" s="897"/>
      <c r="CX124" s="897"/>
      <c r="CY124" s="897"/>
      <c r="CZ124" s="897"/>
      <c r="DA124" s="897"/>
      <c r="DB124" s="897"/>
      <c r="DC124" s="897"/>
      <c r="DD124" s="897"/>
      <c r="DE124" s="897"/>
      <c r="DF124" s="898"/>
      <c r="DG124" s="820" t="s">
        <v>172</v>
      </c>
      <c r="DH124" s="821"/>
      <c r="DI124" s="821"/>
      <c r="DJ124" s="821"/>
      <c r="DK124" s="822"/>
      <c r="DL124" s="823" t="s">
        <v>386</v>
      </c>
      <c r="DM124" s="821"/>
      <c r="DN124" s="821"/>
      <c r="DO124" s="821"/>
      <c r="DP124" s="822"/>
      <c r="DQ124" s="823" t="s">
        <v>466</v>
      </c>
      <c r="DR124" s="821"/>
      <c r="DS124" s="821"/>
      <c r="DT124" s="821"/>
      <c r="DU124" s="822"/>
      <c r="DV124" s="909" t="s">
        <v>172</v>
      </c>
      <c r="DW124" s="910"/>
      <c r="DX124" s="910"/>
      <c r="DY124" s="910"/>
      <c r="DZ124" s="911"/>
    </row>
    <row r="125" spans="1:130" s="226" customFormat="1" ht="26.25" customHeight="1">
      <c r="A125" s="878"/>
      <c r="B125" s="879"/>
      <c r="C125" s="882" t="s">
        <v>454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386</v>
      </c>
      <c r="AB125" s="838"/>
      <c r="AC125" s="838"/>
      <c r="AD125" s="838"/>
      <c r="AE125" s="839"/>
      <c r="AF125" s="840" t="s">
        <v>386</v>
      </c>
      <c r="AG125" s="838"/>
      <c r="AH125" s="838"/>
      <c r="AI125" s="838"/>
      <c r="AJ125" s="839"/>
      <c r="AK125" s="840" t="s">
        <v>172</v>
      </c>
      <c r="AL125" s="838"/>
      <c r="AM125" s="838"/>
      <c r="AN125" s="838"/>
      <c r="AO125" s="839"/>
      <c r="AP125" s="885" t="s">
        <v>386</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467</v>
      </c>
      <c r="CL125" s="913"/>
      <c r="CM125" s="913"/>
      <c r="CN125" s="913"/>
      <c r="CO125" s="914"/>
      <c r="CP125" s="921" t="s">
        <v>468</v>
      </c>
      <c r="CQ125" s="866"/>
      <c r="CR125" s="866"/>
      <c r="CS125" s="866"/>
      <c r="CT125" s="866"/>
      <c r="CU125" s="866"/>
      <c r="CV125" s="866"/>
      <c r="CW125" s="866"/>
      <c r="CX125" s="866"/>
      <c r="CY125" s="866"/>
      <c r="CZ125" s="866"/>
      <c r="DA125" s="866"/>
      <c r="DB125" s="866"/>
      <c r="DC125" s="866"/>
      <c r="DD125" s="866"/>
      <c r="DE125" s="866"/>
      <c r="DF125" s="867"/>
      <c r="DG125" s="922" t="s">
        <v>172</v>
      </c>
      <c r="DH125" s="903"/>
      <c r="DI125" s="903"/>
      <c r="DJ125" s="903"/>
      <c r="DK125" s="903"/>
      <c r="DL125" s="903" t="s">
        <v>386</v>
      </c>
      <c r="DM125" s="903"/>
      <c r="DN125" s="903"/>
      <c r="DO125" s="903"/>
      <c r="DP125" s="903"/>
      <c r="DQ125" s="903" t="s">
        <v>386</v>
      </c>
      <c r="DR125" s="903"/>
      <c r="DS125" s="903"/>
      <c r="DT125" s="903"/>
      <c r="DU125" s="903"/>
      <c r="DV125" s="904" t="s">
        <v>386</v>
      </c>
      <c r="DW125" s="904"/>
      <c r="DX125" s="904"/>
      <c r="DY125" s="904"/>
      <c r="DZ125" s="905"/>
    </row>
    <row r="126" spans="1:130" s="226" customFormat="1" ht="26.25" customHeight="1" thickBot="1">
      <c r="A126" s="878"/>
      <c r="B126" s="879"/>
      <c r="C126" s="882" t="s">
        <v>456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172</v>
      </c>
      <c r="AB126" s="838"/>
      <c r="AC126" s="838"/>
      <c r="AD126" s="838"/>
      <c r="AE126" s="839"/>
      <c r="AF126" s="840" t="s">
        <v>172</v>
      </c>
      <c r="AG126" s="838"/>
      <c r="AH126" s="838"/>
      <c r="AI126" s="838"/>
      <c r="AJ126" s="839"/>
      <c r="AK126" s="840" t="s">
        <v>386</v>
      </c>
      <c r="AL126" s="838"/>
      <c r="AM126" s="838"/>
      <c r="AN126" s="838"/>
      <c r="AO126" s="839"/>
      <c r="AP126" s="885" t="s">
        <v>172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469</v>
      </c>
      <c r="CQ126" s="808"/>
      <c r="CR126" s="808"/>
      <c r="CS126" s="808"/>
      <c r="CT126" s="808"/>
      <c r="CU126" s="808"/>
      <c r="CV126" s="808"/>
      <c r="CW126" s="808"/>
      <c r="CX126" s="808"/>
      <c r="CY126" s="808"/>
      <c r="CZ126" s="808"/>
      <c r="DA126" s="808"/>
      <c r="DB126" s="808"/>
      <c r="DC126" s="808"/>
      <c r="DD126" s="808"/>
      <c r="DE126" s="808"/>
      <c r="DF126" s="809"/>
      <c r="DG126" s="874" t="s">
        <v>172</v>
      </c>
      <c r="DH126" s="875"/>
      <c r="DI126" s="875"/>
      <c r="DJ126" s="875"/>
      <c r="DK126" s="875"/>
      <c r="DL126" s="875" t="s">
        <v>386</v>
      </c>
      <c r="DM126" s="875"/>
      <c r="DN126" s="875"/>
      <c r="DO126" s="875"/>
      <c r="DP126" s="875"/>
      <c r="DQ126" s="875" t="s">
        <v>386</v>
      </c>
      <c r="DR126" s="875"/>
      <c r="DS126" s="875"/>
      <c r="DT126" s="875"/>
      <c r="DU126" s="875"/>
      <c r="DV126" s="852" t="s">
        <v>172</v>
      </c>
      <c r="DW126" s="852"/>
      <c r="DX126" s="852"/>
      <c r="DY126" s="852"/>
      <c r="DZ126" s="853"/>
    </row>
    <row r="127" spans="1:130" s="226" customFormat="1" ht="26.25" customHeight="1">
      <c r="A127" s="880"/>
      <c r="B127" s="881"/>
      <c r="C127" s="899" t="s">
        <v>470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172</v>
      </c>
      <c r="AB127" s="838"/>
      <c r="AC127" s="838"/>
      <c r="AD127" s="838"/>
      <c r="AE127" s="839"/>
      <c r="AF127" s="840" t="s">
        <v>172</v>
      </c>
      <c r="AG127" s="838"/>
      <c r="AH127" s="838"/>
      <c r="AI127" s="838"/>
      <c r="AJ127" s="839"/>
      <c r="AK127" s="840" t="s">
        <v>386</v>
      </c>
      <c r="AL127" s="838"/>
      <c r="AM127" s="838"/>
      <c r="AN127" s="838"/>
      <c r="AO127" s="839"/>
      <c r="AP127" s="885" t="s">
        <v>386</v>
      </c>
      <c r="AQ127" s="886"/>
      <c r="AR127" s="886"/>
      <c r="AS127" s="886"/>
      <c r="AT127" s="887"/>
      <c r="AU127" s="262"/>
      <c r="AV127" s="262"/>
      <c r="AW127" s="262"/>
      <c r="AX127" s="902" t="s">
        <v>471</v>
      </c>
      <c r="AY127" s="870"/>
      <c r="AZ127" s="870"/>
      <c r="BA127" s="870"/>
      <c r="BB127" s="870"/>
      <c r="BC127" s="870"/>
      <c r="BD127" s="870"/>
      <c r="BE127" s="871"/>
      <c r="BF127" s="869" t="s">
        <v>472</v>
      </c>
      <c r="BG127" s="870"/>
      <c r="BH127" s="870"/>
      <c r="BI127" s="870"/>
      <c r="BJ127" s="870"/>
      <c r="BK127" s="870"/>
      <c r="BL127" s="871"/>
      <c r="BM127" s="869" t="s">
        <v>473</v>
      </c>
      <c r="BN127" s="870"/>
      <c r="BO127" s="870"/>
      <c r="BP127" s="870"/>
      <c r="BQ127" s="870"/>
      <c r="BR127" s="870"/>
      <c r="BS127" s="871"/>
      <c r="BT127" s="869" t="s">
        <v>474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475</v>
      </c>
      <c r="CQ127" s="808"/>
      <c r="CR127" s="808"/>
      <c r="CS127" s="808"/>
      <c r="CT127" s="808"/>
      <c r="CU127" s="808"/>
      <c r="CV127" s="808"/>
      <c r="CW127" s="808"/>
      <c r="CX127" s="808"/>
      <c r="CY127" s="808"/>
      <c r="CZ127" s="808"/>
      <c r="DA127" s="808"/>
      <c r="DB127" s="808"/>
      <c r="DC127" s="808"/>
      <c r="DD127" s="808"/>
      <c r="DE127" s="808"/>
      <c r="DF127" s="809"/>
      <c r="DG127" s="874" t="s">
        <v>172</v>
      </c>
      <c r="DH127" s="875"/>
      <c r="DI127" s="875"/>
      <c r="DJ127" s="875"/>
      <c r="DK127" s="875"/>
      <c r="DL127" s="875" t="s">
        <v>172</v>
      </c>
      <c r="DM127" s="875"/>
      <c r="DN127" s="875"/>
      <c r="DO127" s="875"/>
      <c r="DP127" s="875"/>
      <c r="DQ127" s="875" t="s">
        <v>172</v>
      </c>
      <c r="DR127" s="875"/>
      <c r="DS127" s="875"/>
      <c r="DT127" s="875"/>
      <c r="DU127" s="875"/>
      <c r="DV127" s="852" t="s">
        <v>172</v>
      </c>
      <c r="DW127" s="852"/>
      <c r="DX127" s="852"/>
      <c r="DY127" s="852"/>
      <c r="DZ127" s="853"/>
    </row>
    <row r="128" spans="1:130" s="226" customFormat="1" ht="26.25" customHeight="1" thickBot="1">
      <c r="A128" s="854" t="s">
        <v>476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477</v>
      </c>
      <c r="X128" s="856"/>
      <c r="Y128" s="856"/>
      <c r="Z128" s="857"/>
      <c r="AA128" s="858">
        <v>379512</v>
      </c>
      <c r="AB128" s="859"/>
      <c r="AC128" s="859"/>
      <c r="AD128" s="859"/>
      <c r="AE128" s="860"/>
      <c r="AF128" s="861">
        <v>378527</v>
      </c>
      <c r="AG128" s="859"/>
      <c r="AH128" s="859"/>
      <c r="AI128" s="859"/>
      <c r="AJ128" s="860"/>
      <c r="AK128" s="861">
        <v>372195</v>
      </c>
      <c r="AL128" s="859"/>
      <c r="AM128" s="859"/>
      <c r="AN128" s="859"/>
      <c r="AO128" s="860"/>
      <c r="AP128" s="862"/>
      <c r="AQ128" s="863"/>
      <c r="AR128" s="863"/>
      <c r="AS128" s="863"/>
      <c r="AT128" s="864"/>
      <c r="AU128" s="262"/>
      <c r="AV128" s="262"/>
      <c r="AW128" s="262"/>
      <c r="AX128" s="865" t="s">
        <v>478</v>
      </c>
      <c r="AY128" s="866"/>
      <c r="AZ128" s="866"/>
      <c r="BA128" s="866"/>
      <c r="BB128" s="866"/>
      <c r="BC128" s="866"/>
      <c r="BD128" s="866"/>
      <c r="BE128" s="867"/>
      <c r="BF128" s="844" t="s">
        <v>386</v>
      </c>
      <c r="BG128" s="845"/>
      <c r="BH128" s="845"/>
      <c r="BI128" s="845"/>
      <c r="BJ128" s="845"/>
      <c r="BK128" s="845"/>
      <c r="BL128" s="868"/>
      <c r="BM128" s="844">
        <v>13.04</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479</v>
      </c>
      <c r="CQ128" s="786"/>
      <c r="CR128" s="786"/>
      <c r="CS128" s="786"/>
      <c r="CT128" s="786"/>
      <c r="CU128" s="786"/>
      <c r="CV128" s="786"/>
      <c r="CW128" s="786"/>
      <c r="CX128" s="786"/>
      <c r="CY128" s="786"/>
      <c r="CZ128" s="786"/>
      <c r="DA128" s="786"/>
      <c r="DB128" s="786"/>
      <c r="DC128" s="786"/>
      <c r="DD128" s="786"/>
      <c r="DE128" s="786"/>
      <c r="DF128" s="787"/>
      <c r="DG128" s="848">
        <v>1120</v>
      </c>
      <c r="DH128" s="849"/>
      <c r="DI128" s="849"/>
      <c r="DJ128" s="849"/>
      <c r="DK128" s="849"/>
      <c r="DL128" s="849">
        <v>2236</v>
      </c>
      <c r="DM128" s="849"/>
      <c r="DN128" s="849"/>
      <c r="DO128" s="849"/>
      <c r="DP128" s="849"/>
      <c r="DQ128" s="849" t="s">
        <v>172</v>
      </c>
      <c r="DR128" s="849"/>
      <c r="DS128" s="849"/>
      <c r="DT128" s="849"/>
      <c r="DU128" s="849"/>
      <c r="DV128" s="850" t="s">
        <v>386</v>
      </c>
      <c r="DW128" s="850"/>
      <c r="DX128" s="850"/>
      <c r="DY128" s="850"/>
      <c r="DZ128" s="851"/>
    </row>
    <row r="129" spans="1:131" s="226" customFormat="1" ht="26.25" customHeight="1">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480</v>
      </c>
      <c r="X129" s="835"/>
      <c r="Y129" s="835"/>
      <c r="Z129" s="836"/>
      <c r="AA129" s="837">
        <v>12092808</v>
      </c>
      <c r="AB129" s="838"/>
      <c r="AC129" s="838"/>
      <c r="AD129" s="838"/>
      <c r="AE129" s="839"/>
      <c r="AF129" s="840">
        <v>12094316</v>
      </c>
      <c r="AG129" s="838"/>
      <c r="AH129" s="838"/>
      <c r="AI129" s="838"/>
      <c r="AJ129" s="839"/>
      <c r="AK129" s="840">
        <v>12150272</v>
      </c>
      <c r="AL129" s="838"/>
      <c r="AM129" s="838"/>
      <c r="AN129" s="838"/>
      <c r="AO129" s="839"/>
      <c r="AP129" s="841"/>
      <c r="AQ129" s="842"/>
      <c r="AR129" s="842"/>
      <c r="AS129" s="842"/>
      <c r="AT129" s="843"/>
      <c r="AU129" s="264"/>
      <c r="AV129" s="264"/>
      <c r="AW129" s="264"/>
      <c r="AX129" s="807" t="s">
        <v>481</v>
      </c>
      <c r="AY129" s="808"/>
      <c r="AZ129" s="808"/>
      <c r="BA129" s="808"/>
      <c r="BB129" s="808"/>
      <c r="BC129" s="808"/>
      <c r="BD129" s="808"/>
      <c r="BE129" s="809"/>
      <c r="BF129" s="827" t="s">
        <v>172</v>
      </c>
      <c r="BG129" s="828"/>
      <c r="BH129" s="828"/>
      <c r="BI129" s="828"/>
      <c r="BJ129" s="828"/>
      <c r="BK129" s="828"/>
      <c r="BL129" s="829"/>
      <c r="BM129" s="827">
        <v>18.04</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483</v>
      </c>
      <c r="X130" s="835"/>
      <c r="Y130" s="835"/>
      <c r="Z130" s="836"/>
      <c r="AA130" s="837">
        <v>1563516</v>
      </c>
      <c r="AB130" s="838"/>
      <c r="AC130" s="838"/>
      <c r="AD130" s="838"/>
      <c r="AE130" s="839"/>
      <c r="AF130" s="840">
        <v>1636918</v>
      </c>
      <c r="AG130" s="838"/>
      <c r="AH130" s="838"/>
      <c r="AI130" s="838"/>
      <c r="AJ130" s="839"/>
      <c r="AK130" s="840">
        <v>1725488</v>
      </c>
      <c r="AL130" s="838"/>
      <c r="AM130" s="838"/>
      <c r="AN130" s="838"/>
      <c r="AO130" s="839"/>
      <c r="AP130" s="841"/>
      <c r="AQ130" s="842"/>
      <c r="AR130" s="842"/>
      <c r="AS130" s="842"/>
      <c r="AT130" s="843"/>
      <c r="AU130" s="264"/>
      <c r="AV130" s="264"/>
      <c r="AW130" s="264"/>
      <c r="AX130" s="807" t="s">
        <v>484</v>
      </c>
      <c r="AY130" s="808"/>
      <c r="AZ130" s="808"/>
      <c r="BA130" s="808"/>
      <c r="BB130" s="808"/>
      <c r="BC130" s="808"/>
      <c r="BD130" s="808"/>
      <c r="BE130" s="809"/>
      <c r="BF130" s="810">
        <v>4.7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485</v>
      </c>
      <c r="X131" s="818"/>
      <c r="Y131" s="818"/>
      <c r="Z131" s="819"/>
      <c r="AA131" s="820">
        <v>10529292</v>
      </c>
      <c r="AB131" s="821"/>
      <c r="AC131" s="821"/>
      <c r="AD131" s="821"/>
      <c r="AE131" s="822"/>
      <c r="AF131" s="823">
        <v>10457398</v>
      </c>
      <c r="AG131" s="821"/>
      <c r="AH131" s="821"/>
      <c r="AI131" s="821"/>
      <c r="AJ131" s="822"/>
      <c r="AK131" s="823">
        <v>10424784</v>
      </c>
      <c r="AL131" s="821"/>
      <c r="AM131" s="821"/>
      <c r="AN131" s="821"/>
      <c r="AO131" s="822"/>
      <c r="AP131" s="824"/>
      <c r="AQ131" s="825"/>
      <c r="AR131" s="825"/>
      <c r="AS131" s="825"/>
      <c r="AT131" s="826"/>
      <c r="AU131" s="264"/>
      <c r="AV131" s="264"/>
      <c r="AW131" s="264"/>
      <c r="AX131" s="785" t="s">
        <v>486</v>
      </c>
      <c r="AY131" s="786"/>
      <c r="AZ131" s="786"/>
      <c r="BA131" s="786"/>
      <c r="BB131" s="786"/>
      <c r="BC131" s="786"/>
      <c r="BD131" s="786"/>
      <c r="BE131" s="787"/>
      <c r="BF131" s="788">
        <v>7.2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488</v>
      </c>
      <c r="W132" s="798"/>
      <c r="X132" s="798"/>
      <c r="Y132" s="798"/>
      <c r="Z132" s="799"/>
      <c r="AA132" s="800">
        <v>6.3762216870000001</v>
      </c>
      <c r="AB132" s="801"/>
      <c r="AC132" s="801"/>
      <c r="AD132" s="801"/>
      <c r="AE132" s="802"/>
      <c r="AF132" s="803">
        <v>3.9124933369999999</v>
      </c>
      <c r="AG132" s="801"/>
      <c r="AH132" s="801"/>
      <c r="AI132" s="801"/>
      <c r="AJ132" s="802"/>
      <c r="AK132" s="803">
        <v>3.9595064990000002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489</v>
      </c>
      <c r="W133" s="777"/>
      <c r="X133" s="777"/>
      <c r="Y133" s="777"/>
      <c r="Z133" s="778"/>
      <c r="AA133" s="779">
        <v>7.2</v>
      </c>
      <c r="AB133" s="780"/>
      <c r="AC133" s="780"/>
      <c r="AD133" s="780"/>
      <c r="AE133" s="781"/>
      <c r="AF133" s="779">
        <v>6.5</v>
      </c>
      <c r="AG133" s="780"/>
      <c r="AH133" s="780"/>
      <c r="AI133" s="780"/>
      <c r="AJ133" s="781"/>
      <c r="AK133" s="779">
        <v>4.7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wer3MmTBuVgh9epksVaaMzwP+qFdsjUe10vgKcCJbMI2aYREKV9rbDF6bFnp1C4UX+FdoanPBkRrKtCedJiRHw==" saltValue="0NeiQynZ//bmXifIYvy1e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p1FMhvPbGUojUyqzcLEXvaHk/B9pgejU8Iq0XGwJamnRPYBPlac7O2S8JIwASrhhlJRvGUMWOz5kOc8iyg4uBg==" saltValue="5vrmmoQuTaCKw6PTbf0b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zy+e1Z66sf8fexEuTUUVPgkxg6n21j43n/yaglFRRx+nEQK15x948jvhOb4tNbJbZSlGz9ol9mEWTezImP4hA==" saltValue="oZgLLMJT4ZyatBTAhHUc5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493</v>
      </c>
      <c r="AP7" s="283"/>
      <c r="AQ7" s="284" t="s">
        <v>494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495</v>
      </c>
      <c r="AQ8" s="290" t="s">
        <v>496</v>
      </c>
      <c r="AR8" s="291" t="s">
        <v>497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498</v>
      </c>
      <c r="AL9" s="1207"/>
      <c r="AM9" s="1207"/>
      <c r="AN9" s="1208"/>
      <c r="AO9" s="292">
        <v>3817080</v>
      </c>
      <c r="AP9" s="292">
        <v>69112</v>
      </c>
      <c r="AQ9" s="293">
        <v>72828</v>
      </c>
      <c r="AR9" s="294">
        <v>-5.0999999999999996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499</v>
      </c>
      <c r="AL10" s="1207"/>
      <c r="AM10" s="1207"/>
      <c r="AN10" s="1208"/>
      <c r="AO10" s="295">
        <v>363906</v>
      </c>
      <c r="AP10" s="295">
        <v>6589</v>
      </c>
      <c r="AQ10" s="296">
        <v>5865</v>
      </c>
      <c r="AR10" s="297">
        <v>12.3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500</v>
      </c>
      <c r="AL11" s="1207"/>
      <c r="AM11" s="1207"/>
      <c r="AN11" s="1208"/>
      <c r="AO11" s="295">
        <v>66556</v>
      </c>
      <c r="AP11" s="295">
        <v>1205</v>
      </c>
      <c r="AQ11" s="296">
        <v>5145</v>
      </c>
      <c r="AR11" s="297">
        <v>-76.599999999999994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501</v>
      </c>
      <c r="AL12" s="1207"/>
      <c r="AM12" s="1207"/>
      <c r="AN12" s="1208"/>
      <c r="AO12" s="295">
        <v>13028</v>
      </c>
      <c r="AP12" s="295">
        <v>236</v>
      </c>
      <c r="AQ12" s="296">
        <v>1255</v>
      </c>
      <c r="AR12" s="297">
        <v>-81.2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502</v>
      </c>
      <c r="AL13" s="1207"/>
      <c r="AM13" s="1207"/>
      <c r="AN13" s="1208"/>
      <c r="AO13" s="295" t="s">
        <v>503</v>
      </c>
      <c r="AP13" s="295" t="s">
        <v>503</v>
      </c>
      <c r="AQ13" s="296">
        <v>1</v>
      </c>
      <c r="AR13" s="297" t="s">
        <v>503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504</v>
      </c>
      <c r="AL14" s="1207"/>
      <c r="AM14" s="1207"/>
      <c r="AN14" s="1208"/>
      <c r="AO14" s="295">
        <v>76381</v>
      </c>
      <c r="AP14" s="295">
        <v>1383</v>
      </c>
      <c r="AQ14" s="296">
        <v>3026</v>
      </c>
      <c r="AR14" s="297">
        <v>-54.3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505</v>
      </c>
      <c r="AL15" s="1207"/>
      <c r="AM15" s="1207"/>
      <c r="AN15" s="1208"/>
      <c r="AO15" s="295">
        <v>74603</v>
      </c>
      <c r="AP15" s="295">
        <v>1351</v>
      </c>
      <c r="AQ15" s="296">
        <v>1617</v>
      </c>
      <c r="AR15" s="297">
        <v>-16.5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506</v>
      </c>
      <c r="AL16" s="1210"/>
      <c r="AM16" s="1210"/>
      <c r="AN16" s="1211"/>
      <c r="AO16" s="295">
        <v>-286594</v>
      </c>
      <c r="AP16" s="295">
        <v>-5189</v>
      </c>
      <c r="AQ16" s="296">
        <v>-6841</v>
      </c>
      <c r="AR16" s="297">
        <v>-24.1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4124960</v>
      </c>
      <c r="AP17" s="295">
        <v>74687</v>
      </c>
      <c r="AQ17" s="296">
        <v>82896</v>
      </c>
      <c r="AR17" s="297">
        <v>-9.9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511</v>
      </c>
      <c r="AL21" s="1204"/>
      <c r="AM21" s="1204"/>
      <c r="AN21" s="1205"/>
      <c r="AO21" s="307">
        <v>7.95</v>
      </c>
      <c r="AP21" s="308">
        <v>8.3000000000000007</v>
      </c>
      <c r="AQ21" s="309">
        <v>-0.35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512</v>
      </c>
      <c r="AL22" s="1204"/>
      <c r="AM22" s="1204"/>
      <c r="AN22" s="1205"/>
      <c r="AO22" s="312">
        <v>98.4</v>
      </c>
      <c r="AP22" s="313">
        <v>98</v>
      </c>
      <c r="AQ22" s="314">
        <v>0.4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514</v>
      </c>
      <c r="AO27" s="273"/>
      <c r="AP27" s="273"/>
      <c r="AQ27" s="273"/>
      <c r="AR27" s="273"/>
      <c r="AS27" s="273"/>
      <c r="AT27" s="273"/>
    </row>
    <row r="28" spans="1:46" ht="17.2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493</v>
      </c>
      <c r="AP30" s="283"/>
      <c r="AQ30" s="284" t="s">
        <v>494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495</v>
      </c>
      <c r="AQ31" s="290" t="s">
        <v>496</v>
      </c>
      <c r="AR31" s="291" t="s">
        <v>497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517</v>
      </c>
      <c r="AL32" s="1195"/>
      <c r="AM32" s="1195"/>
      <c r="AN32" s="1196"/>
      <c r="AO32" s="322">
        <v>1771386</v>
      </c>
      <c r="AP32" s="322">
        <v>32073</v>
      </c>
      <c r="AQ32" s="323">
        <v>54128</v>
      </c>
      <c r="AR32" s="324">
        <v>-40.700000000000003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518</v>
      </c>
      <c r="AL33" s="1195"/>
      <c r="AM33" s="1195"/>
      <c r="AN33" s="1196"/>
      <c r="AO33" s="322" t="s">
        <v>503</v>
      </c>
      <c r="AP33" s="322" t="s">
        <v>503</v>
      </c>
      <c r="AQ33" s="323" t="s">
        <v>503</v>
      </c>
      <c r="AR33" s="324" t="s">
        <v>503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519</v>
      </c>
      <c r="AL34" s="1195"/>
      <c r="AM34" s="1195"/>
      <c r="AN34" s="1196"/>
      <c r="AO34" s="322" t="s">
        <v>503</v>
      </c>
      <c r="AP34" s="322" t="s">
        <v>503</v>
      </c>
      <c r="AQ34" s="323">
        <v>36</v>
      </c>
      <c r="AR34" s="324" t="s">
        <v>503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520</v>
      </c>
      <c r="AL35" s="1195"/>
      <c r="AM35" s="1195"/>
      <c r="AN35" s="1196"/>
      <c r="AO35" s="322">
        <v>739067</v>
      </c>
      <c r="AP35" s="322">
        <v>13382</v>
      </c>
      <c r="AQ35" s="323">
        <v>14780</v>
      </c>
      <c r="AR35" s="324">
        <v>-9.5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521</v>
      </c>
      <c r="AL36" s="1195"/>
      <c r="AM36" s="1195"/>
      <c r="AN36" s="1196"/>
      <c r="AO36" s="322" t="s">
        <v>503</v>
      </c>
      <c r="AP36" s="322" t="s">
        <v>503</v>
      </c>
      <c r="AQ36" s="323">
        <v>1208</v>
      </c>
      <c r="AR36" s="324" t="s">
        <v>503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522</v>
      </c>
      <c r="AL37" s="1195"/>
      <c r="AM37" s="1195"/>
      <c r="AN37" s="1196"/>
      <c r="AO37" s="322" t="s">
        <v>503</v>
      </c>
      <c r="AP37" s="322" t="s">
        <v>503</v>
      </c>
      <c r="AQ37" s="323">
        <v>884</v>
      </c>
      <c r="AR37" s="324" t="s">
        <v>503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523</v>
      </c>
      <c r="AL38" s="1198"/>
      <c r="AM38" s="1198"/>
      <c r="AN38" s="1199"/>
      <c r="AO38" s="325" t="s">
        <v>503</v>
      </c>
      <c r="AP38" s="325" t="s">
        <v>503</v>
      </c>
      <c r="AQ38" s="326">
        <v>2</v>
      </c>
      <c r="AR38" s="314" t="s">
        <v>503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524</v>
      </c>
      <c r="AL39" s="1198"/>
      <c r="AM39" s="1198"/>
      <c r="AN39" s="1199"/>
      <c r="AO39" s="322">
        <v>-372195</v>
      </c>
      <c r="AP39" s="322">
        <v>-6739</v>
      </c>
      <c r="AQ39" s="323">
        <v>-4266</v>
      </c>
      <c r="AR39" s="324">
        <v>58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525</v>
      </c>
      <c r="AL40" s="1195"/>
      <c r="AM40" s="1195"/>
      <c r="AN40" s="1196"/>
      <c r="AO40" s="322">
        <v>-1725488</v>
      </c>
      <c r="AP40" s="322">
        <v>-31242</v>
      </c>
      <c r="AQ40" s="323">
        <v>-48487</v>
      </c>
      <c r="AR40" s="324">
        <v>-35.6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412770</v>
      </c>
      <c r="AP41" s="322">
        <v>7474</v>
      </c>
      <c r="AQ41" s="323">
        <v>18285</v>
      </c>
      <c r="AR41" s="324">
        <v>-59.1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493</v>
      </c>
      <c r="AN49" s="1189" t="s">
        <v>529</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530</v>
      </c>
      <c r="AO50" s="339" t="s">
        <v>531</v>
      </c>
      <c r="AP50" s="340" t="s">
        <v>532</v>
      </c>
      <c r="AQ50" s="341" t="s">
        <v>533</v>
      </c>
      <c r="AR50" s="342" t="s">
        <v>534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2569153</v>
      </c>
      <c r="AN51" s="344">
        <v>45913</v>
      </c>
      <c r="AO51" s="345">
        <v>60.5</v>
      </c>
      <c r="AP51" s="346">
        <v>63956</v>
      </c>
      <c r="AQ51" s="347">
        <v>25.7</v>
      </c>
      <c r="AR51" s="348">
        <v>34.799999999999997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1284213</v>
      </c>
      <c r="AN52" s="352">
        <v>22950</v>
      </c>
      <c r="AO52" s="353">
        <v>73.099999999999994</v>
      </c>
      <c r="AP52" s="354">
        <v>29239</v>
      </c>
      <c r="AQ52" s="355">
        <v>8.8000000000000007</v>
      </c>
      <c r="AR52" s="356">
        <v>64.3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1990609</v>
      </c>
      <c r="AN53" s="344">
        <v>35687</v>
      </c>
      <c r="AO53" s="345">
        <v>-22.3</v>
      </c>
      <c r="AP53" s="346">
        <v>66255</v>
      </c>
      <c r="AQ53" s="347">
        <v>3.6</v>
      </c>
      <c r="AR53" s="348">
        <v>-25.9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1302259</v>
      </c>
      <c r="AN54" s="352">
        <v>23347</v>
      </c>
      <c r="AO54" s="353">
        <v>1.7</v>
      </c>
      <c r="AP54" s="354">
        <v>31822</v>
      </c>
      <c r="AQ54" s="355">
        <v>8.8000000000000007</v>
      </c>
      <c r="AR54" s="356">
        <v>-7.1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1370177</v>
      </c>
      <c r="AN55" s="344">
        <v>24621</v>
      </c>
      <c r="AO55" s="345">
        <v>-31</v>
      </c>
      <c r="AP55" s="346">
        <v>92247</v>
      </c>
      <c r="AQ55" s="347">
        <v>39.200000000000003</v>
      </c>
      <c r="AR55" s="348">
        <v>-70.2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904496</v>
      </c>
      <c r="AN56" s="352">
        <v>16253</v>
      </c>
      <c r="AO56" s="353">
        <v>-30.4</v>
      </c>
      <c r="AP56" s="354">
        <v>37204</v>
      </c>
      <c r="AQ56" s="355">
        <v>16.899999999999999</v>
      </c>
      <c r="AR56" s="356">
        <v>-47.3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1589697</v>
      </c>
      <c r="AN57" s="344">
        <v>28679</v>
      </c>
      <c r="AO57" s="345">
        <v>16.5</v>
      </c>
      <c r="AP57" s="346">
        <v>67319</v>
      </c>
      <c r="AQ57" s="347">
        <v>-27</v>
      </c>
      <c r="AR57" s="348">
        <v>43.5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1164003</v>
      </c>
      <c r="AN58" s="352">
        <v>20999</v>
      </c>
      <c r="AO58" s="353">
        <v>29.2</v>
      </c>
      <c r="AP58" s="354">
        <v>38101</v>
      </c>
      <c r="AQ58" s="355">
        <v>2.4</v>
      </c>
      <c r="AR58" s="356">
        <v>26.8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1874055</v>
      </c>
      <c r="AN59" s="344">
        <v>33932</v>
      </c>
      <c r="AO59" s="345">
        <v>18.3</v>
      </c>
      <c r="AP59" s="346">
        <v>70615</v>
      </c>
      <c r="AQ59" s="347">
        <v>4.9000000000000004</v>
      </c>
      <c r="AR59" s="348">
        <v>13.4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1230319</v>
      </c>
      <c r="AN60" s="352">
        <v>22276</v>
      </c>
      <c r="AO60" s="353">
        <v>6.1</v>
      </c>
      <c r="AP60" s="354">
        <v>37382</v>
      </c>
      <c r="AQ60" s="355">
        <v>-1.9</v>
      </c>
      <c r="AR60" s="356">
        <v>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1878738</v>
      </c>
      <c r="AN61" s="359">
        <v>33766</v>
      </c>
      <c r="AO61" s="360">
        <v>8.4</v>
      </c>
      <c r="AP61" s="361">
        <v>72078</v>
      </c>
      <c r="AQ61" s="362">
        <v>9.3000000000000007</v>
      </c>
      <c r="AR61" s="348">
        <v>-0.9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1177058</v>
      </c>
      <c r="AN62" s="352">
        <v>21165</v>
      </c>
      <c r="AO62" s="353">
        <v>15.9</v>
      </c>
      <c r="AP62" s="354">
        <v>34750</v>
      </c>
      <c r="AQ62" s="355">
        <v>7</v>
      </c>
      <c r="AR62" s="356">
        <v>8.9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jUtU+KByBAAtHjnqMsdghqXWmRKKhD1GfW4Z5zhCDRzZGe99C9jmypVPck82ypGs6fvqZderlCGbzFbQIhVmhw==" saltValue="ltldOyMg/wFroKR3PCLPa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yOseoz7BL3VmmpgLMbfl6RY3+A+lX4o2hp/49Sjumuo7OiKM2vG94jAoRjZ7UXgYGJMvJ3lONLVBPXn+tXJg==" saltValue="HSGKMX7J21pna0iphj/Z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UP1LNHhMq0qa6OfGGtECBG2zdZOE8qf76BYLrnsfdvU12uHfuIoI8RquuI4BQ0woooD2OaWMiVXe0WlCttCFw==" saltValue="YzKtpfgbh/D63HCybsec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212" t="s">
        <v>3</v>
      </c>
      <c r="D47" s="1212"/>
      <c r="E47" s="1213"/>
      <c r="F47" s="11">
        <v>15.36</v>
      </c>
      <c r="G47" s="12">
        <v>16.62</v>
      </c>
      <c r="H47" s="12">
        <v>17.39</v>
      </c>
      <c r="I47" s="12">
        <v>17.399999999999999</v>
      </c>
      <c r="J47" s="13">
        <v>16.68</v>
      </c>
    </row>
    <row r="48" spans="2:10" ht="57.75" customHeight="1">
      <c r="B48" s="14"/>
      <c r="C48" s="1214" t="s">
        <v>4</v>
      </c>
      <c r="D48" s="1214"/>
      <c r="E48" s="1215"/>
      <c r="F48" s="15">
        <v>8.2899999999999991</v>
      </c>
      <c r="G48" s="16">
        <v>5.3</v>
      </c>
      <c r="H48" s="16">
        <v>7.89</v>
      </c>
      <c r="I48" s="16">
        <v>5.36</v>
      </c>
      <c r="J48" s="17">
        <v>6.93</v>
      </c>
    </row>
    <row r="49" spans="2:10" ht="57.75" customHeight="1" thickBot="1">
      <c r="B49" s="18"/>
      <c r="C49" s="1216" t="s">
        <v>5</v>
      </c>
      <c r="D49" s="1216"/>
      <c r="E49" s="1217"/>
      <c r="F49" s="19">
        <v>1.78</v>
      </c>
      <c r="G49" s="20" t="s">
        <v>550</v>
      </c>
      <c r="H49" s="20">
        <v>3.42</v>
      </c>
      <c r="I49" s="20" t="s">
        <v>551</v>
      </c>
      <c r="J49" s="21">
        <v>1.84</v>
      </c>
    </row>
    <row r="50" spans="2:10" ht="13.5" customHeight="1"/>
    <row r="51" spans="2:10" ht="13.5" hidden="1" customHeight="1"/>
    <row r="52" spans="2:10" ht="13.5" hidden="1" customHeight="1"/>
    <row r="53" spans="2:10" ht="13.5" hidden="1" customHeight="1"/>
  </sheetData>
  <sheetProtection algorithmName="SHA-512" hashValue="2/sViJSqavvJbklhl+fMowwVZyzEeyExzcxnIzoLAUxhltMHnIam65VXq5YaQ+OjEZ1elgO1oGtP9e3IxHpB4Q==" saltValue="C5UI+AmVZD5jQ45V+C06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2019-10-31T06:00:07Z</cp:lastPrinted>
  <dcterms:created xsi:type="dcterms:W3CDTF">2019-02-14T01:49:10Z</dcterms:created>
  <dcterms:modified xsi:type="dcterms:W3CDTF">2019-10-31T06:00:20Z</dcterms:modified>
</cp:coreProperties>
</file>