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210" windowHeight="3375" tabRatio="819" activeTab="0"/>
  </bookViews>
  <sheets>
    <sheet name="年齢別人口" sheetId="1" r:id="rId1"/>
  </sheets>
  <definedNames>
    <definedName name="_xlnm.Print_Area" localSheetId="0">'年齢別人口'!$A$1:$J$55</definedName>
  </definedNames>
  <calcPr fullCalcOnLoad="1"/>
</workbook>
</file>

<file path=xl/sharedStrings.xml><?xml version="1.0" encoding="utf-8"?>
<sst xmlns="http://schemas.openxmlformats.org/spreadsheetml/2006/main" count="55" uniqueCount="43">
  <si>
    <t>総数</t>
  </si>
  <si>
    <t>男</t>
  </si>
  <si>
    <t>女</t>
  </si>
  <si>
    <t>資料：住民基本台帳</t>
  </si>
  <si>
    <t>区分</t>
  </si>
  <si>
    <t>年齢</t>
  </si>
  <si>
    <t>不詳</t>
  </si>
  <si>
    <t>増減数</t>
  </si>
  <si>
    <t>80以上</t>
  </si>
  <si>
    <t>（再掲）</t>
  </si>
  <si>
    <t>15歳未満</t>
  </si>
  <si>
    <t>15～64歳</t>
  </si>
  <si>
    <t>65歳以上</t>
  </si>
  <si>
    <t>65～74歳</t>
  </si>
  <si>
    <t>75歳以上</t>
  </si>
  <si>
    <t>年齢別割合（％）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</si>
  <si>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</si>
  <si>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</si>
  <si>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</si>
  <si>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</si>
  <si>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</si>
  <si>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</si>
  <si>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</si>
  <si>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</si>
  <si>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</si>
  <si>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</si>
  <si>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</si>
  <si>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</si>
  <si>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</si>
  <si>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</si>
  <si>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</si>
  <si>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</si>
  <si>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各年4月1日現在</t>
  </si>
  <si>
    <t>0歳</t>
  </si>
  <si>
    <t>2歳</t>
  </si>
  <si>
    <t>3歳</t>
  </si>
  <si>
    <t>4歳</t>
  </si>
  <si>
    <t>5歳</t>
  </si>
  <si>
    <t>6歳</t>
  </si>
  <si>
    <t>1歳</t>
  </si>
  <si>
    <t>２－３　年齢5歳階級別人口</t>
  </si>
  <si>
    <t>平成25年</t>
  </si>
  <si>
    <t>平成26年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</si>
</sst>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);[Red]\(0.00\)"/>
    <numFmt numFmtId="179" formatCode="0.00_ "/>
    <numFmt numFmtId="180" formatCode="#,##0;&quot;△ &quot;#,##0"/>
    <numFmt numFmtId="181" formatCode="#,##0%;&quot;△ &quot;#,##0%"/>
    <numFmt numFmtId="182" formatCode="#,##0.0_ "/>
    <numFmt numFmtId="183" formatCode="#,##0.00_ "/>
    <numFmt numFmtId="184" formatCode="0.0_);[Red]\(0.0\)"/>
    <numFmt numFmtId="185" formatCode="0.0%"/>
    <numFmt numFmtId="186" formatCode="0.0;&quot;△ &quot;0.0"/>
    <numFmt numFmtId="187" formatCode="0.0;&quot;△&quot;0.0%"/>
    <numFmt numFmtId="188" formatCode="#,##0.0%;&quot;△ &quot;#,##0.0%"/>
    <numFmt numFmtId="189" formatCode="#,##0_);[Red]\(#,##0\)"/>
    <numFmt numFmtId="190" formatCode="0_);[Red]\(0\)"/>
    <numFmt numFmtId="191" formatCode="&quot;(&quot;#,##0.0&quot;)&quot;"/>
    <numFmt numFmtId="192" formatCode="&quot;(&quot;0&quot;)&quot;"/>
    <numFmt numFmtId="193" formatCode="0;&quot;△ &quot;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name val="Century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80" fontId="5" fillId="33" borderId="0" xfId="0" applyNumberFormat="1" applyFont="1" applyFill="1" applyAlignment="1">
      <alignment horizontal="right" vertical="center"/>
    </xf>
    <xf numFmtId="180" fontId="5" fillId="33" borderId="15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17" xfId="0" applyFont="1" applyFill="1" applyBorder="1" applyAlignment="1">
      <alignment horizontal="center" vertical="center"/>
    </xf>
    <xf numFmtId="180" fontId="5" fillId="33" borderId="18" xfId="0" applyNumberFormat="1" applyFont="1" applyFill="1" applyBorder="1" applyAlignment="1">
      <alignment horizontal="right" vertical="center"/>
    </xf>
    <xf numFmtId="180" fontId="5" fillId="33" borderId="17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vertical="center"/>
    </xf>
    <xf numFmtId="185" fontId="5" fillId="33" borderId="0" xfId="0" applyNumberFormat="1" applyFont="1" applyFill="1" applyAlignment="1">
      <alignment vertical="center"/>
    </xf>
    <xf numFmtId="185" fontId="5" fillId="33" borderId="15" xfId="0" applyNumberFormat="1" applyFont="1" applyFill="1" applyBorder="1" applyAlignment="1">
      <alignment vertical="center"/>
    </xf>
    <xf numFmtId="185" fontId="5" fillId="33" borderId="10" xfId="0" applyNumberFormat="1" applyFont="1" applyFill="1" applyBorder="1" applyAlignment="1">
      <alignment vertical="center"/>
    </xf>
    <xf numFmtId="185" fontId="5" fillId="33" borderId="16" xfId="0" applyNumberFormat="1" applyFont="1" applyFill="1" applyBorder="1" applyAlignment="1">
      <alignment vertical="center"/>
    </xf>
    <xf numFmtId="188" fontId="5" fillId="33" borderId="0" xfId="0" applyNumberFormat="1" applyFont="1" applyFill="1" applyAlignment="1">
      <alignment vertical="center"/>
    </xf>
    <xf numFmtId="188" fontId="5" fillId="33" borderId="10" xfId="0" applyNumberFormat="1" applyFont="1" applyFill="1" applyBorder="1" applyAlignment="1">
      <alignment vertical="center"/>
    </xf>
    <xf numFmtId="0" fontId="3" fillId="33" borderId="0" xfId="43" applyFont="1" applyFill="1" applyAlignment="1" applyProtection="1">
      <alignment vertical="center"/>
      <protection/>
    </xf>
    <xf numFmtId="180" fontId="5" fillId="33" borderId="19" xfId="0" applyNumberFormat="1" applyFont="1" applyFill="1" applyBorder="1" applyAlignment="1">
      <alignment horizontal="right" vertical="center"/>
    </xf>
    <xf numFmtId="180" fontId="5" fillId="33" borderId="20" xfId="0" applyNumberFormat="1" applyFont="1" applyFill="1" applyBorder="1" applyAlignment="1">
      <alignment horizontal="right" vertical="center"/>
    </xf>
    <xf numFmtId="58" fontId="2" fillId="33" borderId="21" xfId="0" applyNumberFormat="1" applyFont="1" applyFill="1" applyBorder="1" applyAlignment="1">
      <alignment horizontal="center" vertical="center"/>
    </xf>
    <xf numFmtId="58" fontId="2" fillId="33" borderId="12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平成２６年　那珂市</a:t>
            </a:r>
          </a:p>
        </c:rich>
      </c:tx>
      <c:layout>
        <c:manualLayout>
          <c:xMode val="factor"/>
          <c:yMode val="factor"/>
          <c:x val="-0.02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75"/>
          <c:w val="0.75175"/>
          <c:h val="0.7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'年齢別人口'!$C$4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'年齢別人口'!$C$6:$C$22</c:f>
              <c:numCache/>
            </c:numRef>
          </c:val>
        </c:ser>
        <c:gapWidth val="52"/>
        <c:axId val="67041082"/>
        <c:axId val="66498827"/>
      </c:barChart>
      <c:barChart>
        <c:barDir val="bar"/>
        <c:grouping val="clustered"/>
        <c:varyColors val="0"/>
        <c:ser>
          <c:idx val="1"/>
          <c:order val="1"/>
          <c:tx>
            <c:strRef>
              <c:f>'年齢別人口'!$D$4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'年齢別人口'!$A$6:$A$22</c:f>
              <c:strCache/>
            </c:strRef>
          </c:cat>
          <c:val>
            <c:numRef>
              <c:f>'年齢別人口'!$D$6:$D$22</c:f>
              <c:numCache/>
            </c:numRef>
          </c:val>
        </c:ser>
        <c:gapWidth val="52"/>
        <c:axId val="61618532"/>
        <c:axId val="17695877"/>
      </c:barChart>
      <c:catAx>
        <c:axId val="67041082"/>
        <c:scaling>
          <c:orientation val="minMax"/>
        </c:scaling>
        <c:axPos val="r"/>
        <c:delete val="1"/>
        <c:majorTickMark val="out"/>
        <c:minorTickMark val="none"/>
        <c:tickLblPos val="nextTo"/>
        <c:crossAx val="66498827"/>
        <c:crosses val="autoZero"/>
        <c:auto val="1"/>
        <c:lblOffset val="100"/>
        <c:tickLblSkip val="1"/>
        <c:noMultiLvlLbl val="0"/>
      </c:catAx>
      <c:valAx>
        <c:axId val="66498827"/>
        <c:scaling>
          <c:orientation val="maxMin"/>
          <c:min val="-3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7041082"/>
        <c:crosses val="max"/>
        <c:crossBetween val="between"/>
        <c:dispUnits/>
      </c:valAx>
      <c:catAx>
        <c:axId val="61618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95877"/>
        <c:crosses val="autoZero"/>
        <c:auto val="1"/>
        <c:lblOffset val="100"/>
        <c:tickLblSkip val="2"/>
        <c:noMultiLvlLbl val="0"/>
      </c:catAx>
      <c:valAx>
        <c:axId val="17695877"/>
        <c:scaling>
          <c:orientation val="minMax"/>
          <c:max val="3000"/>
          <c:min val="-3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1618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10375"/>
          <c:w val="0.11725"/>
          <c:h val="0.18075"/>
        </c:manualLayout>
      </c:layout>
      <c:overlay val="0"/>
      <c:spPr>
        <a:solidFill>
          <a:srgbClr val="FFFFFF"/>
        </a:solidFill>
        <a:ln w="3175">
          <a:solidFill>
            <a:srgbClr val="FF66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438150</xdr:colOff>
      <xdr:row>42</xdr:row>
      <xdr:rowOff>161925</xdr:rowOff>
    </xdr:from>
    <xdr:to>
      <xdr:col>6</xdr:col>
      <xdr:colOff>123825</xdr:colOff>
      <xdr:row>57</xdr:row>
      <xdr:rowOff>152400</xdr:rowOff>
    </xdr:to>
    <xdr:graphicFrame>
      <xdr:nvGraphicFramePr>
        <xdr:cNvPr id="1" name="グラフ 2"/>
        <xdr:cNvGraphicFramePr/>
      </xdr:nvGraphicFramePr>
      <xdr:xfrm>
        <a:off x="438150" y="7391400"/>
        <a:ext cx="36576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43"/>
  <sheetViews>
    <sheetView tabSelected="1" zoomScalePageLayoutView="0" workbookViewId="0" topLeftCell="A20">
      <selection activeCell="D9" sqref="D9"/>
    </sheetView>
  </sheetViews>
  <sheetFormatPr defaultColWidth="9.00390625" defaultRowHeight="13.5"/>
  <cols>
    <col min="1" max="1" width="9.00390625" style="2" customWidth="1"/>
    <col min="2" max="10" width="8.625" style="2" customWidth="1"/>
    <col min="11" max="16384" width="9.00390625" style="2" customWidth="1"/>
  </cols>
  <sheetData>
    <row r="1" ht="14.25">
      <c r="A1" s="29" t="s">
        <v>40</v>
      </c>
    </row>
    <row r="2" spans="1:11" ht="15" thickBot="1">
      <c r="A2" s="4"/>
      <c r="B2" s="4"/>
      <c r="C2" s="4"/>
      <c r="D2" s="4"/>
      <c r="E2" s="4"/>
      <c r="F2" s="4"/>
      <c r="G2" s="4"/>
      <c r="H2" s="4"/>
      <c r="I2" s="4"/>
      <c r="J2" s="6" t="s">
        <v>32</v>
      </c>
      <c r="K2" s="1"/>
    </row>
    <row r="3" spans="1:11" ht="13.5" customHeight="1">
      <c r="A3" s="7" t="s">
        <v>4</v>
      </c>
      <c r="B3" s="32" t="s">
        <v>42</v>
      </c>
      <c r="C3" s="32"/>
      <c r="D3" s="33"/>
      <c r="E3" s="32" t="s">
        <v>41</v>
      </c>
      <c r="F3" s="32"/>
      <c r="G3" s="33"/>
      <c r="H3" s="34" t="s">
        <v>7</v>
      </c>
      <c r="I3" s="34"/>
      <c r="J3" s="34"/>
      <c r="K3" s="3"/>
    </row>
    <row r="4" spans="1:11" ht="13.5" customHeight="1">
      <c r="A4" s="8" t="s">
        <v>5</v>
      </c>
      <c r="B4" s="5" t="s">
        <v>0</v>
      </c>
      <c r="C4" s="5" t="s">
        <v>1</v>
      </c>
      <c r="D4" s="5" t="s">
        <v>2</v>
      </c>
      <c r="E4" s="5" t="s">
        <v>0</v>
      </c>
      <c r="F4" s="5" t="s">
        <v>1</v>
      </c>
      <c r="G4" s="5" t="s">
        <v>2</v>
      </c>
      <c r="H4" s="5" t="s">
        <v>0</v>
      </c>
      <c r="I4" s="5" t="s">
        <v>1</v>
      </c>
      <c r="J4" s="9" t="s">
        <v>2</v>
      </c>
      <c r="K4" s="3"/>
    </row>
    <row r="5" spans="1:10" ht="13.5" customHeight="1">
      <c r="A5" s="10" t="s">
        <v>0</v>
      </c>
      <c r="B5" s="11">
        <f>SUM(C5:D5)</f>
        <v>55887</v>
      </c>
      <c r="C5" s="11">
        <f>SUM(C6:C23)</f>
        <v>27484</v>
      </c>
      <c r="D5" s="31">
        <f>SUM(D6:D23)</f>
        <v>28403</v>
      </c>
      <c r="E5" s="11">
        <f>SUM(F5:G5)</f>
        <v>55986</v>
      </c>
      <c r="F5" s="11">
        <f>SUM(F6:F23)</f>
        <v>27551</v>
      </c>
      <c r="G5" s="31">
        <f>SUM(G6:G23)</f>
        <v>28435</v>
      </c>
      <c r="H5" s="11">
        <f>B5-E5</f>
        <v>-99</v>
      </c>
      <c r="I5" s="11">
        <f aca="true" t="shared" si="0" ref="I5:J7">C5-F5</f>
        <v>-67</v>
      </c>
      <c r="J5" s="11">
        <f t="shared" si="0"/>
        <v>-32</v>
      </c>
    </row>
    <row r="6" spans="1:10" ht="13.5" customHeight="1">
      <c r="A6" s="10" t="s">
        <v>16</v>
      </c>
      <c r="B6" s="11">
        <f aca="true" t="shared" si="1" ref="B6:B23">SUM(C6:D6)</f>
        <v>2060</v>
      </c>
      <c r="C6" s="11">
        <v>1063</v>
      </c>
      <c r="D6" s="12">
        <v>997</v>
      </c>
      <c r="E6" s="11">
        <f aca="true" t="shared" si="2" ref="E6:E23">SUM(F6:G6)</f>
        <v>2097</v>
      </c>
      <c r="F6" s="11">
        <v>1076</v>
      </c>
      <c r="G6" s="12">
        <v>1021</v>
      </c>
      <c r="H6" s="11">
        <f>B6-E6</f>
        <v>-37</v>
      </c>
      <c r="I6" s="11">
        <f t="shared" si="0"/>
        <v>-13</v>
      </c>
      <c r="J6" s="11">
        <f t="shared" si="0"/>
        <v>-24</v>
      </c>
    </row>
    <row r="7" spans="1:10" ht="13.5" customHeight="1">
      <c r="A7" s="10" t="s">
        <v>17</v>
      </c>
      <c r="B7" s="11">
        <f t="shared" si="1"/>
        <v>2339</v>
      </c>
      <c r="C7" s="11">
        <v>1193</v>
      </c>
      <c r="D7" s="12">
        <v>1146</v>
      </c>
      <c r="E7" s="11">
        <f t="shared" si="2"/>
        <v>2413</v>
      </c>
      <c r="F7" s="11">
        <v>1247</v>
      </c>
      <c r="G7" s="12">
        <v>1166</v>
      </c>
      <c r="H7" s="11">
        <f>B7-E7</f>
        <v>-74</v>
      </c>
      <c r="I7" s="11">
        <f t="shared" si="0"/>
        <v>-54</v>
      </c>
      <c r="J7" s="11">
        <f t="shared" si="0"/>
        <v>-20</v>
      </c>
    </row>
    <row r="8" spans="1:10" ht="13.5" customHeight="1">
      <c r="A8" s="10" t="s">
        <v>18</v>
      </c>
      <c r="B8" s="11">
        <f t="shared" si="1"/>
        <v>2687</v>
      </c>
      <c r="C8" s="11">
        <v>1407</v>
      </c>
      <c r="D8" s="12">
        <v>1280</v>
      </c>
      <c r="E8" s="11">
        <f t="shared" si="2"/>
        <v>2657</v>
      </c>
      <c r="F8" s="11">
        <v>1380</v>
      </c>
      <c r="G8" s="12">
        <v>1277</v>
      </c>
      <c r="H8" s="11">
        <f aca="true" t="shared" si="3" ref="H8:H23">B8-E8</f>
        <v>30</v>
      </c>
      <c r="I8" s="11">
        <f aca="true" t="shared" si="4" ref="I8:I23">C8-F8</f>
        <v>27</v>
      </c>
      <c r="J8" s="11">
        <f aca="true" t="shared" si="5" ref="J8:J23">D8-G8</f>
        <v>3</v>
      </c>
    </row>
    <row r="9" spans="1:10" ht="13.5" customHeight="1">
      <c r="A9" s="10" t="s">
        <v>19</v>
      </c>
      <c r="B9" s="11">
        <f t="shared" si="1"/>
        <v>2615</v>
      </c>
      <c r="C9" s="11">
        <v>1367</v>
      </c>
      <c r="D9" s="12">
        <v>1248</v>
      </c>
      <c r="E9" s="11">
        <f t="shared" si="2"/>
        <v>2722</v>
      </c>
      <c r="F9" s="11">
        <v>1417</v>
      </c>
      <c r="G9" s="12">
        <v>1305</v>
      </c>
      <c r="H9" s="11">
        <f t="shared" si="3"/>
        <v>-107</v>
      </c>
      <c r="I9" s="11">
        <f t="shared" si="4"/>
        <v>-50</v>
      </c>
      <c r="J9" s="11">
        <f t="shared" si="5"/>
        <v>-57</v>
      </c>
    </row>
    <row r="10" spans="1:10" ht="13.5" customHeight="1">
      <c r="A10" s="10" t="s">
        <v>20</v>
      </c>
      <c r="B10" s="11">
        <f t="shared" si="1"/>
        <v>2489</v>
      </c>
      <c r="C10" s="11">
        <v>1271</v>
      </c>
      <c r="D10" s="12">
        <v>1218</v>
      </c>
      <c r="E10" s="11">
        <f t="shared" si="2"/>
        <v>2523</v>
      </c>
      <c r="F10" s="11">
        <v>1291</v>
      </c>
      <c r="G10" s="12">
        <v>1232</v>
      </c>
      <c r="H10" s="11">
        <f t="shared" si="3"/>
        <v>-34</v>
      </c>
      <c r="I10" s="11">
        <f t="shared" si="4"/>
        <v>-20</v>
      </c>
      <c r="J10" s="11">
        <f t="shared" si="5"/>
        <v>-14</v>
      </c>
    </row>
    <row r="11" spans="1:10" ht="13.5" customHeight="1">
      <c r="A11" s="10" t="s">
        <v>21</v>
      </c>
      <c r="B11" s="11">
        <f t="shared" si="1"/>
        <v>2745</v>
      </c>
      <c r="C11" s="11">
        <v>1353</v>
      </c>
      <c r="D11" s="12">
        <v>1392</v>
      </c>
      <c r="E11" s="11">
        <f t="shared" si="2"/>
        <v>2790</v>
      </c>
      <c r="F11" s="11">
        <v>1384</v>
      </c>
      <c r="G11" s="12">
        <v>1406</v>
      </c>
      <c r="H11" s="11">
        <f t="shared" si="3"/>
        <v>-45</v>
      </c>
      <c r="I11" s="11">
        <f t="shared" si="4"/>
        <v>-31</v>
      </c>
      <c r="J11" s="11">
        <f t="shared" si="5"/>
        <v>-14</v>
      </c>
    </row>
    <row r="12" spans="1:10" ht="13.5" customHeight="1">
      <c r="A12" s="10" t="s">
        <v>22</v>
      </c>
      <c r="B12" s="11">
        <f t="shared" si="1"/>
        <v>3084</v>
      </c>
      <c r="C12" s="11">
        <v>1548</v>
      </c>
      <c r="D12" s="12">
        <v>1536</v>
      </c>
      <c r="E12" s="11">
        <f t="shared" si="2"/>
        <v>3173</v>
      </c>
      <c r="F12" s="11">
        <v>1597</v>
      </c>
      <c r="G12" s="12">
        <v>1576</v>
      </c>
      <c r="H12" s="11">
        <f t="shared" si="3"/>
        <v>-89</v>
      </c>
      <c r="I12" s="11">
        <f t="shared" si="4"/>
        <v>-49</v>
      </c>
      <c r="J12" s="11">
        <f t="shared" si="5"/>
        <v>-40</v>
      </c>
    </row>
    <row r="13" spans="1:10" ht="13.5" customHeight="1">
      <c r="A13" s="10" t="s">
        <v>23</v>
      </c>
      <c r="B13" s="11">
        <f t="shared" si="1"/>
        <v>3612</v>
      </c>
      <c r="C13" s="11">
        <v>1843</v>
      </c>
      <c r="D13" s="12">
        <v>1769</v>
      </c>
      <c r="E13" s="11">
        <f t="shared" si="2"/>
        <v>3692</v>
      </c>
      <c r="F13" s="11">
        <v>1872</v>
      </c>
      <c r="G13" s="12">
        <v>1820</v>
      </c>
      <c r="H13" s="11">
        <f t="shared" si="3"/>
        <v>-80</v>
      </c>
      <c r="I13" s="11">
        <f t="shared" si="4"/>
        <v>-29</v>
      </c>
      <c r="J13" s="11">
        <f t="shared" si="5"/>
        <v>-51</v>
      </c>
    </row>
    <row r="14" spans="1:10" ht="13.5" customHeight="1">
      <c r="A14" s="10" t="s">
        <v>24</v>
      </c>
      <c r="B14" s="11">
        <f t="shared" si="1"/>
        <v>4019</v>
      </c>
      <c r="C14" s="11">
        <v>2090</v>
      </c>
      <c r="D14" s="12">
        <v>1929</v>
      </c>
      <c r="E14" s="11">
        <f t="shared" si="2"/>
        <v>3932</v>
      </c>
      <c r="F14" s="11">
        <v>2040</v>
      </c>
      <c r="G14" s="12">
        <v>1892</v>
      </c>
      <c r="H14" s="11">
        <f t="shared" si="3"/>
        <v>87</v>
      </c>
      <c r="I14" s="11">
        <f t="shared" si="4"/>
        <v>50</v>
      </c>
      <c r="J14" s="11">
        <f t="shared" si="5"/>
        <v>37</v>
      </c>
    </row>
    <row r="15" spans="1:10" ht="13.5" customHeight="1">
      <c r="A15" s="10" t="s">
        <v>25</v>
      </c>
      <c r="B15" s="11">
        <f t="shared" si="1"/>
        <v>3411</v>
      </c>
      <c r="C15" s="11">
        <v>1715</v>
      </c>
      <c r="D15" s="12">
        <v>1696</v>
      </c>
      <c r="E15" s="11">
        <f t="shared" si="2"/>
        <v>3377</v>
      </c>
      <c r="F15" s="11">
        <v>1705</v>
      </c>
      <c r="G15" s="12">
        <v>1672</v>
      </c>
      <c r="H15" s="11">
        <f t="shared" si="3"/>
        <v>34</v>
      </c>
      <c r="I15" s="11">
        <f t="shared" si="4"/>
        <v>10</v>
      </c>
      <c r="J15" s="11">
        <f t="shared" si="5"/>
        <v>24</v>
      </c>
    </row>
    <row r="16" spans="1:10" ht="13.5" customHeight="1">
      <c r="A16" s="10" t="s">
        <v>26</v>
      </c>
      <c r="B16" s="11">
        <f t="shared" si="1"/>
        <v>3449</v>
      </c>
      <c r="C16" s="11">
        <v>1712</v>
      </c>
      <c r="D16" s="12">
        <v>1737</v>
      </c>
      <c r="E16" s="11">
        <f t="shared" si="2"/>
        <v>3451</v>
      </c>
      <c r="F16" s="11">
        <v>1709</v>
      </c>
      <c r="G16" s="12">
        <v>1742</v>
      </c>
      <c r="H16" s="11">
        <f t="shared" si="3"/>
        <v>-2</v>
      </c>
      <c r="I16" s="11">
        <f t="shared" si="4"/>
        <v>3</v>
      </c>
      <c r="J16" s="11">
        <f t="shared" si="5"/>
        <v>-5</v>
      </c>
    </row>
    <row r="17" spans="1:10" ht="13.5" customHeight="1">
      <c r="A17" s="10" t="s">
        <v>27</v>
      </c>
      <c r="B17" s="11">
        <f t="shared" si="1"/>
        <v>3865</v>
      </c>
      <c r="C17" s="11">
        <v>1931</v>
      </c>
      <c r="D17" s="12">
        <v>1934</v>
      </c>
      <c r="E17" s="11">
        <f t="shared" si="2"/>
        <v>4002</v>
      </c>
      <c r="F17" s="11">
        <v>1993</v>
      </c>
      <c r="G17" s="12">
        <v>2009</v>
      </c>
      <c r="H17" s="11">
        <f t="shared" si="3"/>
        <v>-137</v>
      </c>
      <c r="I17" s="11">
        <f t="shared" si="4"/>
        <v>-62</v>
      </c>
      <c r="J17" s="11">
        <f t="shared" si="5"/>
        <v>-75</v>
      </c>
    </row>
    <row r="18" spans="1:10" ht="13.5" customHeight="1">
      <c r="A18" s="10" t="s">
        <v>28</v>
      </c>
      <c r="B18" s="11">
        <f t="shared" si="1"/>
        <v>4609</v>
      </c>
      <c r="C18" s="11">
        <v>2278</v>
      </c>
      <c r="D18" s="12">
        <v>2331</v>
      </c>
      <c r="E18" s="11">
        <f t="shared" si="2"/>
        <v>4805</v>
      </c>
      <c r="F18" s="11">
        <v>2419</v>
      </c>
      <c r="G18" s="12">
        <v>2386</v>
      </c>
      <c r="H18" s="11">
        <f t="shared" si="3"/>
        <v>-196</v>
      </c>
      <c r="I18" s="11">
        <f t="shared" si="4"/>
        <v>-141</v>
      </c>
      <c r="J18" s="11">
        <f t="shared" si="5"/>
        <v>-55</v>
      </c>
    </row>
    <row r="19" spans="1:10" ht="13.5" customHeight="1">
      <c r="A19" s="10" t="s">
        <v>29</v>
      </c>
      <c r="B19" s="11">
        <f t="shared" si="1"/>
        <v>4147</v>
      </c>
      <c r="C19" s="11">
        <v>2100</v>
      </c>
      <c r="D19" s="12">
        <v>2047</v>
      </c>
      <c r="E19" s="11">
        <f t="shared" si="2"/>
        <v>3957</v>
      </c>
      <c r="F19" s="11">
        <v>1964</v>
      </c>
      <c r="G19" s="12">
        <v>1993</v>
      </c>
      <c r="H19" s="11">
        <f t="shared" si="3"/>
        <v>190</v>
      </c>
      <c r="I19" s="11">
        <f t="shared" si="4"/>
        <v>136</v>
      </c>
      <c r="J19" s="11">
        <f t="shared" si="5"/>
        <v>54</v>
      </c>
    </row>
    <row r="20" spans="1:10" ht="13.5" customHeight="1">
      <c r="A20" s="10" t="s">
        <v>30</v>
      </c>
      <c r="B20" s="11">
        <f t="shared" si="1"/>
        <v>3586</v>
      </c>
      <c r="C20" s="11">
        <v>1798</v>
      </c>
      <c r="D20" s="12">
        <v>1788</v>
      </c>
      <c r="E20" s="11">
        <f t="shared" si="2"/>
        <v>3375</v>
      </c>
      <c r="F20" s="11">
        <v>1731</v>
      </c>
      <c r="G20" s="12">
        <v>1644</v>
      </c>
      <c r="H20" s="11">
        <f t="shared" si="3"/>
        <v>211</v>
      </c>
      <c r="I20" s="11">
        <f t="shared" si="4"/>
        <v>67</v>
      </c>
      <c r="J20" s="11">
        <f t="shared" si="5"/>
        <v>144</v>
      </c>
    </row>
    <row r="21" spans="1:10" ht="13.5" customHeight="1">
      <c r="A21" s="10" t="s">
        <v>31</v>
      </c>
      <c r="B21" s="11">
        <f t="shared" si="1"/>
        <v>2711</v>
      </c>
      <c r="C21" s="11">
        <v>1250</v>
      </c>
      <c r="D21" s="12">
        <v>1461</v>
      </c>
      <c r="E21" s="11">
        <f t="shared" si="2"/>
        <v>2721</v>
      </c>
      <c r="F21" s="11">
        <v>1234</v>
      </c>
      <c r="G21" s="12">
        <v>1487</v>
      </c>
      <c r="H21" s="11">
        <f t="shared" si="3"/>
        <v>-10</v>
      </c>
      <c r="I21" s="11">
        <f t="shared" si="4"/>
        <v>16</v>
      </c>
      <c r="J21" s="11">
        <f t="shared" si="5"/>
        <v>-26</v>
      </c>
    </row>
    <row r="22" spans="1:10" ht="13.5" customHeight="1">
      <c r="A22" s="10" t="s">
        <v>8</v>
      </c>
      <c r="B22" s="11">
        <f t="shared" si="1"/>
        <v>4459</v>
      </c>
      <c r="C22" s="11">
        <v>1565</v>
      </c>
      <c r="D22" s="12">
        <v>2894</v>
      </c>
      <c r="E22" s="11">
        <f t="shared" si="2"/>
        <v>4299</v>
      </c>
      <c r="F22" s="11">
        <v>1492</v>
      </c>
      <c r="G22" s="12">
        <v>2807</v>
      </c>
      <c r="H22" s="11">
        <f t="shared" si="3"/>
        <v>160</v>
      </c>
      <c r="I22" s="11">
        <f t="shared" si="4"/>
        <v>73</v>
      </c>
      <c r="J22" s="11">
        <f t="shared" si="5"/>
        <v>87</v>
      </c>
    </row>
    <row r="23" spans="1:10" ht="13.5" customHeight="1">
      <c r="A23" s="19" t="s">
        <v>6</v>
      </c>
      <c r="B23" s="30">
        <f t="shared" si="1"/>
        <v>0</v>
      </c>
      <c r="C23" s="20">
        <v>0</v>
      </c>
      <c r="D23" s="21">
        <v>0</v>
      </c>
      <c r="E23" s="30">
        <f t="shared" si="2"/>
        <v>0</v>
      </c>
      <c r="F23" s="20">
        <v>0</v>
      </c>
      <c r="G23" s="21">
        <v>0</v>
      </c>
      <c r="H23" s="20">
        <f t="shared" si="3"/>
        <v>0</v>
      </c>
      <c r="I23" s="20">
        <f t="shared" si="4"/>
        <v>0</v>
      </c>
      <c r="J23" s="20">
        <f t="shared" si="5"/>
        <v>0</v>
      </c>
    </row>
    <row r="24" spans="1:10" ht="13.5" customHeight="1">
      <c r="A24" s="13" t="s">
        <v>9</v>
      </c>
      <c r="B24" s="11"/>
      <c r="C24" s="11"/>
      <c r="D24" s="12"/>
      <c r="E24" s="11"/>
      <c r="F24" s="11"/>
      <c r="G24" s="12"/>
      <c r="H24" s="11"/>
      <c r="I24" s="11"/>
      <c r="J24" s="11"/>
    </row>
    <row r="25" spans="1:10" ht="13.5" customHeight="1">
      <c r="A25" s="10" t="s">
        <v>33</v>
      </c>
      <c r="B25" s="11">
        <f>SUM(C25:D25)</f>
        <v>354</v>
      </c>
      <c r="C25" s="11">
        <v>178</v>
      </c>
      <c r="D25" s="12">
        <v>176</v>
      </c>
      <c r="E25" s="11">
        <f>SUM(F25:G25)</f>
        <v>392</v>
      </c>
      <c r="F25" s="11">
        <v>198</v>
      </c>
      <c r="G25" s="12">
        <v>194</v>
      </c>
      <c r="H25" s="11">
        <f aca="true" t="shared" si="6" ref="H25:H31">B25-E25</f>
        <v>-38</v>
      </c>
      <c r="I25" s="11">
        <f aca="true" t="shared" si="7" ref="I25:I31">C25-F25</f>
        <v>-20</v>
      </c>
      <c r="J25" s="11">
        <f aca="true" t="shared" si="8" ref="J25:J31">D25-G25</f>
        <v>-18</v>
      </c>
    </row>
    <row r="26" spans="1:10" ht="13.5" customHeight="1">
      <c r="A26" s="10" t="s">
        <v>39</v>
      </c>
      <c r="B26" s="11">
        <f aca="true" t="shared" si="9" ref="B26:B31">SUM(C26:D26)</f>
        <v>406</v>
      </c>
      <c r="C26" s="11">
        <v>202</v>
      </c>
      <c r="D26" s="12">
        <v>204</v>
      </c>
      <c r="E26" s="11">
        <f aca="true" t="shared" si="10" ref="E26:E31">SUM(F26:G26)</f>
        <v>413</v>
      </c>
      <c r="F26" s="11">
        <v>206</v>
      </c>
      <c r="G26" s="12">
        <v>207</v>
      </c>
      <c r="H26" s="11">
        <f t="shared" si="6"/>
        <v>-7</v>
      </c>
      <c r="I26" s="11">
        <f t="shared" si="7"/>
        <v>-4</v>
      </c>
      <c r="J26" s="11">
        <f t="shared" si="8"/>
        <v>-3</v>
      </c>
    </row>
    <row r="27" spans="1:10" ht="13.5" customHeight="1">
      <c r="A27" s="10" t="s">
        <v>34</v>
      </c>
      <c r="B27" s="11">
        <f t="shared" si="9"/>
        <v>419</v>
      </c>
      <c r="C27" s="11">
        <v>211</v>
      </c>
      <c r="D27" s="12">
        <v>208</v>
      </c>
      <c r="E27" s="11">
        <f t="shared" si="10"/>
        <v>417</v>
      </c>
      <c r="F27" s="11">
        <v>220</v>
      </c>
      <c r="G27" s="12">
        <v>197</v>
      </c>
      <c r="H27" s="11">
        <f t="shared" si="6"/>
        <v>2</v>
      </c>
      <c r="I27" s="11">
        <f t="shared" si="7"/>
        <v>-9</v>
      </c>
      <c r="J27" s="11">
        <f t="shared" si="8"/>
        <v>11</v>
      </c>
    </row>
    <row r="28" spans="1:10" ht="13.5" customHeight="1">
      <c r="A28" s="10" t="s">
        <v>35</v>
      </c>
      <c r="B28" s="11">
        <f t="shared" si="9"/>
        <v>436</v>
      </c>
      <c r="C28" s="11">
        <v>236</v>
      </c>
      <c r="D28" s="12">
        <v>200</v>
      </c>
      <c r="E28" s="11">
        <f t="shared" si="10"/>
        <v>440</v>
      </c>
      <c r="F28" s="11">
        <v>232</v>
      </c>
      <c r="G28" s="12">
        <v>208</v>
      </c>
      <c r="H28" s="11">
        <f t="shared" si="6"/>
        <v>-4</v>
      </c>
      <c r="I28" s="11">
        <f t="shared" si="7"/>
        <v>4</v>
      </c>
      <c r="J28" s="11">
        <f t="shared" si="8"/>
        <v>-8</v>
      </c>
    </row>
    <row r="29" spans="1:10" ht="13.5" customHeight="1">
      <c r="A29" s="10" t="s">
        <v>36</v>
      </c>
      <c r="B29" s="11">
        <f t="shared" si="9"/>
        <v>445</v>
      </c>
      <c r="C29" s="11">
        <v>236</v>
      </c>
      <c r="D29" s="12">
        <v>209</v>
      </c>
      <c r="E29" s="11">
        <f t="shared" si="10"/>
        <v>435</v>
      </c>
      <c r="F29" s="11">
        <v>220</v>
      </c>
      <c r="G29" s="12">
        <v>215</v>
      </c>
      <c r="H29" s="11">
        <f t="shared" si="6"/>
        <v>10</v>
      </c>
      <c r="I29" s="11">
        <f t="shared" si="7"/>
        <v>16</v>
      </c>
      <c r="J29" s="11">
        <f t="shared" si="8"/>
        <v>-6</v>
      </c>
    </row>
    <row r="30" spans="1:10" ht="13.5" customHeight="1">
      <c r="A30" s="10" t="s">
        <v>37</v>
      </c>
      <c r="B30" s="11">
        <f t="shared" si="9"/>
        <v>433</v>
      </c>
      <c r="C30" s="11">
        <v>219</v>
      </c>
      <c r="D30" s="12">
        <v>214</v>
      </c>
      <c r="E30" s="11">
        <f t="shared" si="10"/>
        <v>449</v>
      </c>
      <c r="F30" s="11">
        <v>223</v>
      </c>
      <c r="G30" s="12">
        <v>226</v>
      </c>
      <c r="H30" s="11">
        <f t="shared" si="6"/>
        <v>-16</v>
      </c>
      <c r="I30" s="11">
        <f t="shared" si="7"/>
        <v>-4</v>
      </c>
      <c r="J30" s="11">
        <f t="shared" si="8"/>
        <v>-12</v>
      </c>
    </row>
    <row r="31" spans="1:10" ht="13.5" customHeight="1">
      <c r="A31" s="10" t="s">
        <v>38</v>
      </c>
      <c r="B31" s="11">
        <f t="shared" si="9"/>
        <v>484</v>
      </c>
      <c r="C31" s="11">
        <v>250</v>
      </c>
      <c r="D31" s="12">
        <v>234</v>
      </c>
      <c r="E31" s="11">
        <f t="shared" si="10"/>
        <v>505</v>
      </c>
      <c r="F31" s="11">
        <v>250</v>
      </c>
      <c r="G31" s="12">
        <v>255</v>
      </c>
      <c r="H31" s="11">
        <f t="shared" si="6"/>
        <v>-21</v>
      </c>
      <c r="I31" s="11">
        <f t="shared" si="7"/>
        <v>0</v>
      </c>
      <c r="J31" s="11">
        <f t="shared" si="8"/>
        <v>-21</v>
      </c>
    </row>
    <row r="32" spans="1:10" ht="13.5" customHeight="1">
      <c r="A32" s="13" t="s">
        <v>10</v>
      </c>
      <c r="B32" s="11">
        <f aca="true" t="shared" si="11" ref="B32:J32">SUM(B6:B7)+B8</f>
        <v>7086</v>
      </c>
      <c r="C32" s="11">
        <f t="shared" si="11"/>
        <v>3663</v>
      </c>
      <c r="D32" s="12">
        <f t="shared" si="11"/>
        <v>3423</v>
      </c>
      <c r="E32" s="11">
        <f>SUM(E6:E7)+E8</f>
        <v>7167</v>
      </c>
      <c r="F32" s="11">
        <f>SUM(F6:F7)+F8</f>
        <v>3703</v>
      </c>
      <c r="G32" s="12">
        <f>SUM(G6:G7)+G8</f>
        <v>3464</v>
      </c>
      <c r="H32" s="11">
        <f>SUM(H6:H7)+H8</f>
        <v>-81</v>
      </c>
      <c r="I32" s="11">
        <f t="shared" si="11"/>
        <v>-40</v>
      </c>
      <c r="J32" s="11">
        <f t="shared" si="11"/>
        <v>-41</v>
      </c>
    </row>
    <row r="33" spans="1:10" ht="13.5" customHeight="1">
      <c r="A33" s="13" t="s">
        <v>11</v>
      </c>
      <c r="B33" s="11">
        <f>SUM(B9:B18)</f>
        <v>33898</v>
      </c>
      <c r="C33" s="11">
        <f aca="true" t="shared" si="12" ref="C33:J33">SUM(C9:C18)</f>
        <v>17108</v>
      </c>
      <c r="D33" s="12">
        <f t="shared" si="12"/>
        <v>16790</v>
      </c>
      <c r="E33" s="11">
        <f>SUM(E9:E18)</f>
        <v>34467</v>
      </c>
      <c r="F33" s="11">
        <f>SUM(F9:F18)</f>
        <v>17427</v>
      </c>
      <c r="G33" s="12">
        <f>SUM(G9:G18)</f>
        <v>17040</v>
      </c>
      <c r="H33" s="11">
        <f t="shared" si="12"/>
        <v>-569</v>
      </c>
      <c r="I33" s="11">
        <f t="shared" si="12"/>
        <v>-319</v>
      </c>
      <c r="J33" s="11">
        <f t="shared" si="12"/>
        <v>-250</v>
      </c>
    </row>
    <row r="34" spans="1:10" ht="13.5" customHeight="1">
      <c r="A34" s="13" t="s">
        <v>12</v>
      </c>
      <c r="B34" s="11">
        <f>SUM(B19:B22)</f>
        <v>14903</v>
      </c>
      <c r="C34" s="11">
        <f aca="true" t="shared" si="13" ref="C34:J34">SUM(C19:C22)</f>
        <v>6713</v>
      </c>
      <c r="D34" s="12">
        <f t="shared" si="13"/>
        <v>8190</v>
      </c>
      <c r="E34" s="11">
        <f>SUM(E19:E22)</f>
        <v>14352</v>
      </c>
      <c r="F34" s="11">
        <f>SUM(F19:F22)</f>
        <v>6421</v>
      </c>
      <c r="G34" s="12">
        <f>SUM(G19:G22)</f>
        <v>7931</v>
      </c>
      <c r="H34" s="11">
        <f t="shared" si="13"/>
        <v>551</v>
      </c>
      <c r="I34" s="11">
        <f t="shared" si="13"/>
        <v>292</v>
      </c>
      <c r="J34" s="11">
        <f t="shared" si="13"/>
        <v>259</v>
      </c>
    </row>
    <row r="35" spans="1:10" ht="13.5" customHeight="1">
      <c r="A35" s="13" t="s">
        <v>13</v>
      </c>
      <c r="B35" s="11">
        <f>SUM(B19:B20)</f>
        <v>7733</v>
      </c>
      <c r="C35" s="11">
        <f aca="true" t="shared" si="14" ref="C35:J35">SUM(C19:C20)</f>
        <v>3898</v>
      </c>
      <c r="D35" s="12">
        <f t="shared" si="14"/>
        <v>3835</v>
      </c>
      <c r="E35" s="11">
        <f>SUM(E19:E20)</f>
        <v>7332</v>
      </c>
      <c r="F35" s="11">
        <f>SUM(F19:F20)</f>
        <v>3695</v>
      </c>
      <c r="G35" s="12">
        <f>SUM(G19:G20)</f>
        <v>3637</v>
      </c>
      <c r="H35" s="11">
        <f t="shared" si="14"/>
        <v>401</v>
      </c>
      <c r="I35" s="11">
        <f t="shared" si="14"/>
        <v>203</v>
      </c>
      <c r="J35" s="11">
        <f t="shared" si="14"/>
        <v>198</v>
      </c>
    </row>
    <row r="36" spans="1:10" ht="13.5" customHeight="1">
      <c r="A36" s="22" t="s">
        <v>14</v>
      </c>
      <c r="B36" s="20">
        <f>SUM(B21:B22)</f>
        <v>7170</v>
      </c>
      <c r="C36" s="20">
        <f aca="true" t="shared" si="15" ref="C36:J36">SUM(C21:C22)</f>
        <v>2815</v>
      </c>
      <c r="D36" s="21">
        <f t="shared" si="15"/>
        <v>4355</v>
      </c>
      <c r="E36" s="20">
        <f>SUM(E21:E22)</f>
        <v>7020</v>
      </c>
      <c r="F36" s="20">
        <f>SUM(F21:F22)</f>
        <v>2726</v>
      </c>
      <c r="G36" s="21">
        <f>SUM(G21:G22)</f>
        <v>4294</v>
      </c>
      <c r="H36" s="20">
        <f t="shared" si="15"/>
        <v>150</v>
      </c>
      <c r="I36" s="20">
        <f t="shared" si="15"/>
        <v>89</v>
      </c>
      <c r="J36" s="20">
        <f t="shared" si="15"/>
        <v>61</v>
      </c>
    </row>
    <row r="37" spans="1:10" ht="13.5" customHeight="1">
      <c r="A37" s="13" t="s">
        <v>15</v>
      </c>
      <c r="B37" s="14"/>
      <c r="C37" s="14"/>
      <c r="D37" s="15"/>
      <c r="E37" s="14"/>
      <c r="F37" s="14"/>
      <c r="G37" s="15"/>
      <c r="H37" s="14"/>
      <c r="I37" s="14"/>
      <c r="J37" s="14"/>
    </row>
    <row r="38" spans="1:10" ht="13.5" customHeight="1">
      <c r="A38" s="13" t="s">
        <v>10</v>
      </c>
      <c r="B38" s="23">
        <f aca="true" t="shared" si="16" ref="B38:G38">B32/B5</f>
        <v>0.1267915615438295</v>
      </c>
      <c r="C38" s="23">
        <f t="shared" si="16"/>
        <v>0.1332775432979188</v>
      </c>
      <c r="D38" s="24">
        <f t="shared" si="16"/>
        <v>0.12051543851001655</v>
      </c>
      <c r="E38" s="23">
        <f t="shared" si="16"/>
        <v>0.12801414639374128</v>
      </c>
      <c r="F38" s="23">
        <f t="shared" si="16"/>
        <v>0.13440528474465538</v>
      </c>
      <c r="G38" s="24">
        <f t="shared" si="16"/>
        <v>0.12182169861086689</v>
      </c>
      <c r="H38" s="27">
        <f aca="true" t="shared" si="17" ref="H38:J42">B38-E38</f>
        <v>-0.0012225848499117786</v>
      </c>
      <c r="I38" s="27">
        <f t="shared" si="17"/>
        <v>-0.0011277414467365798</v>
      </c>
      <c r="J38" s="27">
        <f t="shared" si="17"/>
        <v>-0.0013062601008503455</v>
      </c>
    </row>
    <row r="39" spans="1:10" ht="13.5" customHeight="1">
      <c r="A39" s="13" t="s">
        <v>11</v>
      </c>
      <c r="B39" s="23">
        <f aca="true" t="shared" si="18" ref="B39:G39">B33/B5</f>
        <v>0.6065453504392793</v>
      </c>
      <c r="C39" s="23">
        <f t="shared" si="18"/>
        <v>0.622471256003493</v>
      </c>
      <c r="D39" s="24">
        <f t="shared" si="18"/>
        <v>0.5911347392881033</v>
      </c>
      <c r="E39" s="23">
        <f t="shared" si="18"/>
        <v>0.6156360518701104</v>
      </c>
      <c r="F39" s="23">
        <f t="shared" si="18"/>
        <v>0.6325360241007586</v>
      </c>
      <c r="G39" s="24">
        <f t="shared" si="18"/>
        <v>0.599261473536135</v>
      </c>
      <c r="H39" s="27">
        <f t="shared" si="17"/>
        <v>-0.009090701430831127</v>
      </c>
      <c r="I39" s="27">
        <f t="shared" si="17"/>
        <v>-0.010064768097265642</v>
      </c>
      <c r="J39" s="27">
        <f t="shared" si="17"/>
        <v>-0.008126734248031675</v>
      </c>
    </row>
    <row r="40" spans="1:10" ht="13.5" customHeight="1">
      <c r="A40" s="13" t="s">
        <v>12</v>
      </c>
      <c r="B40" s="23">
        <f aca="true" t="shared" si="19" ref="B40:G40">B34/B5</f>
        <v>0.2666630880168912</v>
      </c>
      <c r="C40" s="23">
        <f t="shared" si="19"/>
        <v>0.24425120069858827</v>
      </c>
      <c r="D40" s="24">
        <f t="shared" si="19"/>
        <v>0.2883498222018801</v>
      </c>
      <c r="E40" s="23">
        <f t="shared" si="19"/>
        <v>0.2563498017361483</v>
      </c>
      <c r="F40" s="23">
        <f t="shared" si="19"/>
        <v>0.23305869115458605</v>
      </c>
      <c r="G40" s="24">
        <f t="shared" si="19"/>
        <v>0.27891682785299804</v>
      </c>
      <c r="H40" s="27">
        <f t="shared" si="17"/>
        <v>0.010313286280742906</v>
      </c>
      <c r="I40" s="27">
        <f t="shared" si="17"/>
        <v>0.011192509544002222</v>
      </c>
      <c r="J40" s="27">
        <f t="shared" si="17"/>
        <v>0.009432994348882062</v>
      </c>
    </row>
    <row r="41" spans="1:10" ht="13.5" customHeight="1">
      <c r="A41" s="13" t="s">
        <v>13</v>
      </c>
      <c r="B41" s="23">
        <f aca="true" t="shared" si="20" ref="B41:G41">B35/B5</f>
        <v>0.13836849356737702</v>
      </c>
      <c r="C41" s="23">
        <f t="shared" si="20"/>
        <v>0.14182797263862612</v>
      </c>
      <c r="D41" s="24">
        <f t="shared" si="20"/>
        <v>0.13502094849135654</v>
      </c>
      <c r="E41" s="23">
        <f t="shared" si="20"/>
        <v>0.13096131175651055</v>
      </c>
      <c r="F41" s="23">
        <f t="shared" si="20"/>
        <v>0.1341149141591957</v>
      </c>
      <c r="G41" s="24">
        <f t="shared" si="20"/>
        <v>0.1279057499560401</v>
      </c>
      <c r="H41" s="27">
        <f t="shared" si="17"/>
        <v>0.00740718181086647</v>
      </c>
      <c r="I41" s="27">
        <f t="shared" si="17"/>
        <v>0.007713058479430435</v>
      </c>
      <c r="J41" s="27">
        <f t="shared" si="17"/>
        <v>0.007115198535316447</v>
      </c>
    </row>
    <row r="42" spans="1:10" ht="13.5" customHeight="1" thickBot="1">
      <c r="A42" s="16" t="s">
        <v>14</v>
      </c>
      <c r="B42" s="25">
        <f aca="true" t="shared" si="21" ref="B42:G42">B36/B5</f>
        <v>0.1282945944495142</v>
      </c>
      <c r="C42" s="25">
        <f t="shared" si="21"/>
        <v>0.10242322805996217</v>
      </c>
      <c r="D42" s="26">
        <f t="shared" si="21"/>
        <v>0.15332887371052353</v>
      </c>
      <c r="E42" s="25">
        <f t="shared" si="21"/>
        <v>0.12538848997963778</v>
      </c>
      <c r="F42" s="25">
        <f t="shared" si="21"/>
        <v>0.09894377699539036</v>
      </c>
      <c r="G42" s="26">
        <f t="shared" si="21"/>
        <v>0.15101107789695797</v>
      </c>
      <c r="H42" s="28">
        <f t="shared" si="17"/>
        <v>0.0029061044698764082</v>
      </c>
      <c r="I42" s="28">
        <f t="shared" si="17"/>
        <v>0.0034794510645718008</v>
      </c>
      <c r="J42" s="28">
        <f t="shared" si="17"/>
        <v>0.0023177958135655596</v>
      </c>
    </row>
    <row r="43" spans="1:10" ht="13.5">
      <c r="A43" s="17"/>
      <c r="B43" s="17"/>
      <c r="C43" s="17"/>
      <c r="D43" s="17"/>
      <c r="E43" s="17"/>
      <c r="F43" s="17"/>
      <c r="G43" s="17"/>
      <c r="H43" s="17"/>
      <c r="I43" s="17"/>
      <c r="J43" s="18" t="s">
        <v>3</v>
      </c>
    </row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</sheetData>
  <sheetProtection/>
  <mergeCells count="3">
    <mergeCell ref="B3:D3"/>
    <mergeCell ref="E3:G3"/>
    <mergeCell ref="H3:J3"/>
  </mergeCells>
  <hyperlinks>
    <hyperlink ref="A1" location="'2'!A1" display="２－３　年齢別人口（５歳階級）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瓜連町役場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那珂市</dc:creator>
  <cp:keywords/>
  <dc:description/>
  <cp:lastModifiedBy>萩野谷　温</cp:lastModifiedBy>
  <cp:lastPrinted>2009-01-06T04:53:03Z</cp:lastPrinted>
  <dcterms:created xsi:type="dcterms:W3CDTF">2007-01-11T07:15:55Z</dcterms:created>
  <dcterms:modified xsi:type="dcterms:W3CDTF">2014-05-20T02:43:48Z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