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7995" activeTab="0"/>
  </bookViews>
  <sheets>
    <sheet name="年齢別人口" sheetId="1" r:id="rId1"/>
  </sheets>
  <definedNames>
    <definedName name="_xlnm.Print_Area" localSheetId="0">'年齢別人口'!$A$1:$J$55</definedName>
  </definedNames>
  <calcPr fullCalcOnLoad="1"/>
</workbook>
</file>

<file path=xl/sharedStrings.xml><?xml version="1.0" encoding="utf-8"?>
<sst xmlns="http://schemas.openxmlformats.org/spreadsheetml/2006/main" count="55" uniqueCount="43">
  <si>
    <t>２－３　年齢5歳階級別人口</t>
  </si>
  <si>
    <t>各年4月1日現在</t>
  </si>
  <si>
    <t>区分</t>
  </si>
  <si>
    <t>平成21年</t>
  </si>
  <si>
    <t>平成20年</t>
  </si>
  <si>
    <t>増減数</t>
  </si>
  <si>
    <t>年齢</t>
  </si>
  <si>
    <t>総数</t>
  </si>
  <si>
    <t>男</t>
  </si>
  <si>
    <t>女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</si>
  <si>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</si>
  <si>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</si>
  <si>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</si>
  <si>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</si>
  <si>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</si>
  <si>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</si>
  <si>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</si>
  <si>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</si>
  <si>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</si>
  <si>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</si>
  <si>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</si>
  <si>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</si>
  <si>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</si>
  <si>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</si>
  <si>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</si>
  <si>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</si>
  <si>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80以上</t>
  </si>
  <si>
    <t>不詳</t>
  </si>
  <si>
    <t>（再掲）</t>
  </si>
  <si>
    <t>0歳</t>
  </si>
  <si>
    <t>1歳</t>
  </si>
  <si>
    <t>2歳</t>
  </si>
  <si>
    <t>3歳</t>
  </si>
  <si>
    <t>4歳</t>
  </si>
  <si>
    <t>5歳</t>
  </si>
  <si>
    <t>6歳</t>
  </si>
  <si>
    <t>15歳未満</t>
  </si>
  <si>
    <t>15～64歳</t>
  </si>
  <si>
    <t>65歳以上</t>
  </si>
  <si>
    <t>65～74歳</t>
  </si>
  <si>
    <t>75歳以上</t>
  </si>
  <si>
    <t>年齢別割合（％）</t>
  </si>
  <si>
    <t>資料：住民基本台帳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</si>
</sst>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0.00_);[Red]\(0.00\)"/>
    <numFmt numFmtId="179" formatCode="0.00_ "/>
    <numFmt numFmtId="180" formatCode="#,##0;&quot;△ &quot;#,##0"/>
    <numFmt numFmtId="181" formatCode="#,##0%;&quot;△ &quot;#,##0%"/>
    <numFmt numFmtId="182" formatCode="#,##0.0_ "/>
    <numFmt numFmtId="183" formatCode="#,##0.00_ "/>
    <numFmt numFmtId="184" formatCode="0.0_);[Red]\(0.0\)"/>
    <numFmt numFmtId="185" formatCode="0.0%"/>
    <numFmt numFmtId="186" formatCode="0.0;&quot;△ &quot;0.0"/>
    <numFmt numFmtId="187" formatCode="0.0;&quot;△&quot;0.0%"/>
    <numFmt numFmtId="188" formatCode="#,##0.0%;&quot;△ &quot;#,##0.0%"/>
    <numFmt numFmtId="189" formatCode="#,##0_);[Red]\(#,##0\)"/>
    <numFmt numFmtId="190" formatCode="0_);[Red]\(0\)"/>
    <numFmt numFmtId="191" formatCode="&quot;(&quot;#,##0.0&quot;)&quot;"/>
    <numFmt numFmtId="192" formatCode="&quot;(&quot;0&quot;)&quot;"/>
    <numFmt numFmtId="193" formatCode="0;&quot;△ &quot;0"/>
  </numFmts>
  <fonts count="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0"/>
      <name val="Century"/>
      <family val="1"/>
    </font>
    <font>
      <sz val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9">
    <xf numFmtId="0" fontId="0" fillId="0" borderId="0" xfId="0" applyAlignment="1">
      <alignment vertical="center"/>
    </xf>
    <xf numFmtId="0" fontId="4" fillId="2" borderId="0" xfId="16" applyFont="1" applyFill="1" applyAlignment="1">
      <alignment vertical="center"/>
    </xf>
    <xf numFmtId="0" fontId="0" fillId="2" borderId="0" xfId="0" applyFill="1" applyAlignment="1">
      <alignment vertical="center"/>
    </xf>
    <xf numFmtId="0" fontId="0" fillId="2" borderId="1" xfId="0" applyFill="1" applyBorder="1" applyAlignment="1">
      <alignment vertical="center"/>
    </xf>
    <xf numFmtId="0" fontId="5" fillId="2" borderId="1" xfId="0" applyFont="1" applyFill="1" applyBorder="1" applyAlignment="1">
      <alignment horizontal="right" vertical="center"/>
    </xf>
    <xf numFmtId="0" fontId="0" fillId="2" borderId="0" xfId="0" applyFill="1" applyAlignment="1">
      <alignment horizontal="right" vertical="center"/>
    </xf>
    <xf numFmtId="0" fontId="5" fillId="2" borderId="2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180" fontId="7" fillId="2" borderId="0" xfId="0" applyNumberFormat="1" applyFont="1" applyFill="1" applyAlignment="1">
      <alignment horizontal="right" vertical="center"/>
    </xf>
    <xf numFmtId="180" fontId="7" fillId="2" borderId="6" xfId="0" applyNumberFormat="1" applyFont="1" applyFill="1" applyBorder="1" applyAlignment="1">
      <alignment horizontal="right" vertical="center"/>
    </xf>
    <xf numFmtId="180" fontId="7" fillId="2" borderId="7" xfId="0" applyNumberFormat="1" applyFont="1" applyFill="1" applyBorder="1" applyAlignment="1">
      <alignment horizontal="right" vertical="center"/>
    </xf>
    <xf numFmtId="0" fontId="6" fillId="2" borderId="8" xfId="0" applyFont="1" applyFill="1" applyBorder="1" applyAlignment="1">
      <alignment horizontal="center" vertical="center"/>
    </xf>
    <xf numFmtId="180" fontId="7" fillId="2" borderId="9" xfId="0" applyNumberFormat="1" applyFont="1" applyFill="1" applyBorder="1" applyAlignment="1">
      <alignment horizontal="right" vertical="center"/>
    </xf>
    <xf numFmtId="180" fontId="7" fillId="2" borderId="8" xfId="0" applyNumberFormat="1" applyFont="1" applyFill="1" applyBorder="1" applyAlignment="1">
      <alignment horizontal="right" vertical="center"/>
    </xf>
    <xf numFmtId="180" fontId="7" fillId="2" borderId="10" xfId="0" applyNumberFormat="1" applyFont="1" applyFill="1" applyBorder="1" applyAlignment="1">
      <alignment horizontal="right" vertical="center"/>
    </xf>
    <xf numFmtId="0" fontId="6" fillId="2" borderId="6" xfId="0" applyFont="1" applyFill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0" fontId="7" fillId="2" borderId="6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185" fontId="7" fillId="2" borderId="0" xfId="0" applyNumberFormat="1" applyFont="1" applyFill="1" applyAlignment="1">
      <alignment vertical="center"/>
    </xf>
    <xf numFmtId="185" fontId="7" fillId="2" borderId="6" xfId="0" applyNumberFormat="1" applyFont="1" applyFill="1" applyBorder="1" applyAlignment="1">
      <alignment vertical="center"/>
    </xf>
    <xf numFmtId="188" fontId="7" fillId="2" borderId="0" xfId="0" applyNumberFormat="1" applyFont="1" applyFill="1" applyAlignment="1">
      <alignment vertical="center"/>
    </xf>
    <xf numFmtId="188" fontId="7" fillId="2" borderId="7" xfId="0" applyNumberFormat="1" applyFont="1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185" fontId="7" fillId="2" borderId="1" xfId="0" applyNumberFormat="1" applyFont="1" applyFill="1" applyBorder="1" applyAlignment="1">
      <alignment vertical="center"/>
    </xf>
    <xf numFmtId="185" fontId="7" fillId="2" borderId="11" xfId="0" applyNumberFormat="1" applyFont="1" applyFill="1" applyBorder="1" applyAlignment="1">
      <alignment vertical="center"/>
    </xf>
    <xf numFmtId="188" fontId="7" fillId="2" borderId="1" xfId="0" applyNumberFormat="1" applyFont="1" applyFill="1" applyBorder="1" applyAlignment="1">
      <alignment vertical="center"/>
    </xf>
    <xf numFmtId="188" fontId="7" fillId="2" borderId="12" xfId="0" applyNumberFormat="1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6" fillId="2" borderId="0" xfId="0" applyFont="1" applyFill="1" applyAlignment="1">
      <alignment horizontal="right" vertical="center"/>
    </xf>
    <xf numFmtId="58" fontId="5" fillId="2" borderId="13" xfId="0" applyNumberFormat="1" applyFont="1" applyFill="1" applyBorder="1" applyAlignment="1">
      <alignment horizontal="center" vertical="center"/>
    </xf>
    <xf numFmtId="58" fontId="5" fillId="2" borderId="2" xfId="0" applyNumberFormat="1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平成２１年　那珂市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1"/>
          <c:order val="1"/>
          <c:tx>
            <c:strRef>
              <c:f>'年齢別人口'!$D$4</c:f>
              <c:strCache>
                <c:ptCount val="1"/>
                <c:pt idx="0">
                  <c:v>女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'年齢別人口'!$A$6:$A$22</c:f>
              <c:strCache/>
            </c:strRef>
          </c:cat>
          <c:val>
            <c:numRef>
              <c:f>'年齢別人口'!$D$6:$D$22</c:f>
              <c:numCache/>
            </c:numRef>
          </c:val>
        </c:ser>
        <c:gapWidth val="50"/>
        <c:axId val="36542657"/>
        <c:axId val="60448458"/>
      </c:barChart>
      <c:barChart>
        <c:barDir val="bar"/>
        <c:grouping val="clustered"/>
        <c:varyColors val="0"/>
        <c:ser>
          <c:idx val="0"/>
          <c:order val="0"/>
          <c:tx>
            <c:strRef>
              <c:f>'年齢別人口'!$C$4</c:f>
              <c:strCache>
                <c:ptCount val="1"/>
                <c:pt idx="0">
                  <c:v>男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'年齢別人口'!$C$6:$C$22</c:f>
              <c:numCache/>
            </c:numRef>
          </c:val>
        </c:ser>
        <c:gapWidth val="50"/>
        <c:axId val="7165211"/>
        <c:axId val="64486900"/>
      </c:barChart>
      <c:catAx>
        <c:axId val="3654265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low"/>
        <c:crossAx val="60448458"/>
        <c:crosses val="autoZero"/>
        <c:auto val="1"/>
        <c:lblOffset val="100"/>
        <c:noMultiLvlLbl val="0"/>
      </c:catAx>
      <c:valAx>
        <c:axId val="60448458"/>
        <c:scaling>
          <c:orientation val="minMax"/>
          <c:min val="-3000"/>
        </c:scaling>
        <c:axPos val="b"/>
        <c:delete val="0"/>
        <c:numFmt formatCode="General" sourceLinked="1"/>
        <c:majorTickMark val="in"/>
        <c:minorTickMark val="none"/>
        <c:tickLblPos val="none"/>
        <c:crossAx val="36542657"/>
        <c:crossesAt val="1"/>
        <c:crossBetween val="between"/>
        <c:dispUnits/>
      </c:valAx>
      <c:catAx>
        <c:axId val="7165211"/>
        <c:scaling>
          <c:orientation val="minMax"/>
        </c:scaling>
        <c:axPos val="r"/>
        <c:delete val="1"/>
        <c:majorTickMark val="in"/>
        <c:minorTickMark val="none"/>
        <c:tickLblPos val="nextTo"/>
        <c:crossAx val="64486900"/>
        <c:crosses val="autoZero"/>
        <c:auto val="1"/>
        <c:lblOffset val="100"/>
        <c:noMultiLvlLbl val="0"/>
      </c:catAx>
      <c:valAx>
        <c:axId val="64486900"/>
        <c:scaling>
          <c:orientation val="maxMin"/>
          <c:min val="-3000"/>
        </c:scaling>
        <c:axPos val="b"/>
        <c:delete val="0"/>
        <c:numFmt formatCode="General" sourceLinked="1"/>
        <c:majorTickMark val="in"/>
        <c:minorTickMark val="none"/>
        <c:tickLblPos val="none"/>
        <c:crossAx val="7165211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41</xdr:row>
      <xdr:rowOff>114300</xdr:rowOff>
    </xdr:from>
    <xdr:to>
      <xdr:col>5</xdr:col>
      <xdr:colOff>133350</xdr:colOff>
      <xdr:row>54</xdr:row>
      <xdr:rowOff>123825</xdr:rowOff>
    </xdr:to>
    <xdr:graphicFrame>
      <xdr:nvGraphicFramePr>
        <xdr:cNvPr id="1" name="Chart 1"/>
        <xdr:cNvGraphicFramePr/>
      </xdr:nvGraphicFramePr>
      <xdr:xfrm>
        <a:off x="304800" y="7162800"/>
        <a:ext cx="3143250" cy="223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K43"/>
  <sheetViews>
    <sheetView tabSelected="1" workbookViewId="0" topLeftCell="A1">
      <selection activeCell="J1" sqref="J1"/>
    </sheetView>
  </sheetViews>
  <sheetFormatPr defaultColWidth="9.00390625" defaultRowHeight="13.5"/>
  <cols>
    <col min="1" max="1" width="9.00390625" style="2" customWidth="1"/>
    <col min="2" max="9" width="8.625" style="2" customWidth="1"/>
    <col min="10" max="10" width="9.75390625" style="2" customWidth="1"/>
    <col min="11" max="16384" width="9.00390625" style="2" customWidth="1"/>
  </cols>
  <sheetData>
    <row r="1" ht="14.25">
      <c r="A1" s="1" t="s">
        <v>0</v>
      </c>
    </row>
    <row r="2" spans="1:11" ht="14.25" thickBot="1">
      <c r="A2" s="3"/>
      <c r="B2" s="3"/>
      <c r="C2" s="3"/>
      <c r="D2" s="3"/>
      <c r="E2" s="3"/>
      <c r="F2" s="3"/>
      <c r="G2" s="3"/>
      <c r="H2" s="3"/>
      <c r="I2" s="3"/>
      <c r="J2" s="4" t="s">
        <v>1</v>
      </c>
      <c r="K2" s="5"/>
    </row>
    <row r="3" spans="1:11" ht="13.5" customHeight="1">
      <c r="A3" s="6" t="s">
        <v>2</v>
      </c>
      <c r="B3" s="35" t="s">
        <v>3</v>
      </c>
      <c r="C3" s="35"/>
      <c r="D3" s="36"/>
      <c r="E3" s="35" t="s">
        <v>4</v>
      </c>
      <c r="F3" s="35"/>
      <c r="G3" s="36"/>
      <c r="H3" s="37" t="s">
        <v>5</v>
      </c>
      <c r="I3" s="37"/>
      <c r="J3" s="38"/>
      <c r="K3" s="7"/>
    </row>
    <row r="4" spans="1:11" ht="13.5" customHeight="1">
      <c r="A4" s="8" t="s">
        <v>6</v>
      </c>
      <c r="B4" s="9" t="s">
        <v>7</v>
      </c>
      <c r="C4" s="9" t="s">
        <v>8</v>
      </c>
      <c r="D4" s="9" t="s">
        <v>9</v>
      </c>
      <c r="E4" s="9" t="s">
        <v>7</v>
      </c>
      <c r="F4" s="9" t="s">
        <v>8</v>
      </c>
      <c r="G4" s="9" t="s">
        <v>9</v>
      </c>
      <c r="H4" s="9" t="s">
        <v>7</v>
      </c>
      <c r="I4" s="9" t="s">
        <v>8</v>
      </c>
      <c r="J4" s="10" t="s">
        <v>9</v>
      </c>
      <c r="K4" s="7"/>
    </row>
    <row r="5" spans="1:10" ht="13.5" customHeight="1">
      <c r="A5" s="11" t="s">
        <v>7</v>
      </c>
      <c r="B5" s="12">
        <v>56261</v>
      </c>
      <c r="C5" s="12">
        <v>27728</v>
      </c>
      <c r="D5" s="13">
        <v>28533</v>
      </c>
      <c r="E5" s="12">
        <v>56432</v>
      </c>
      <c r="F5" s="12">
        <v>27813</v>
      </c>
      <c r="G5" s="13">
        <v>28619</v>
      </c>
      <c r="H5" s="12">
        <f aca="true" t="shared" si="0" ref="H5:H23">B5-E5</f>
        <v>-171</v>
      </c>
      <c r="I5" s="12">
        <f aca="true" t="shared" si="1" ref="I5:I23">C5-F5</f>
        <v>-85</v>
      </c>
      <c r="J5" s="14">
        <f aca="true" t="shared" si="2" ref="J5:J23">D5-G5</f>
        <v>-86</v>
      </c>
    </row>
    <row r="6" spans="1:10" ht="13.5" customHeight="1">
      <c r="A6" s="11" t="s">
        <v>10</v>
      </c>
      <c r="B6" s="12">
        <v>2212</v>
      </c>
      <c r="C6" s="12">
        <v>1143</v>
      </c>
      <c r="D6" s="13">
        <v>1069</v>
      </c>
      <c r="E6" s="12">
        <v>2268</v>
      </c>
      <c r="F6" s="12">
        <v>1173</v>
      </c>
      <c r="G6" s="13">
        <v>1095</v>
      </c>
      <c r="H6" s="12">
        <f t="shared" si="0"/>
        <v>-56</v>
      </c>
      <c r="I6" s="12">
        <f t="shared" si="1"/>
        <v>-30</v>
      </c>
      <c r="J6" s="14">
        <f t="shared" si="2"/>
        <v>-26</v>
      </c>
    </row>
    <row r="7" spans="1:10" ht="13.5" customHeight="1">
      <c r="A7" s="11" t="s">
        <v>11</v>
      </c>
      <c r="B7" s="12">
        <v>2635</v>
      </c>
      <c r="C7" s="12">
        <v>1394</v>
      </c>
      <c r="D7" s="13">
        <v>1241</v>
      </c>
      <c r="E7" s="12">
        <v>2576</v>
      </c>
      <c r="F7" s="12">
        <v>1357</v>
      </c>
      <c r="G7" s="13">
        <v>1219</v>
      </c>
      <c r="H7" s="12">
        <f t="shared" si="0"/>
        <v>59</v>
      </c>
      <c r="I7" s="12">
        <f t="shared" si="1"/>
        <v>37</v>
      </c>
      <c r="J7" s="14">
        <f t="shared" si="2"/>
        <v>22</v>
      </c>
    </row>
    <row r="8" spans="1:10" ht="13.5" customHeight="1">
      <c r="A8" s="11" t="s">
        <v>12</v>
      </c>
      <c r="B8" s="12">
        <v>2688</v>
      </c>
      <c r="C8" s="12">
        <v>1420</v>
      </c>
      <c r="D8" s="13">
        <v>1268</v>
      </c>
      <c r="E8" s="12">
        <v>2768</v>
      </c>
      <c r="F8" s="12">
        <v>1458</v>
      </c>
      <c r="G8" s="13">
        <v>1310</v>
      </c>
      <c r="H8" s="12">
        <f t="shared" si="0"/>
        <v>-80</v>
      </c>
      <c r="I8" s="12">
        <f t="shared" si="1"/>
        <v>-38</v>
      </c>
      <c r="J8" s="14">
        <f t="shared" si="2"/>
        <v>-42</v>
      </c>
    </row>
    <row r="9" spans="1:10" ht="13.5" customHeight="1">
      <c r="A9" s="11" t="s">
        <v>13</v>
      </c>
      <c r="B9" s="12">
        <v>2838</v>
      </c>
      <c r="C9" s="12">
        <v>1471</v>
      </c>
      <c r="D9" s="13">
        <v>1367</v>
      </c>
      <c r="E9" s="12">
        <v>2936</v>
      </c>
      <c r="F9" s="12">
        <v>1509</v>
      </c>
      <c r="G9" s="13">
        <v>1427</v>
      </c>
      <c r="H9" s="12">
        <f t="shared" si="0"/>
        <v>-98</v>
      </c>
      <c r="I9" s="12">
        <f t="shared" si="1"/>
        <v>-38</v>
      </c>
      <c r="J9" s="14">
        <f t="shared" si="2"/>
        <v>-60</v>
      </c>
    </row>
    <row r="10" spans="1:10" ht="13.5" customHeight="1">
      <c r="A10" s="11" t="s">
        <v>14</v>
      </c>
      <c r="B10" s="12">
        <v>3044</v>
      </c>
      <c r="C10" s="12">
        <v>1496</v>
      </c>
      <c r="D10" s="13">
        <v>1548</v>
      </c>
      <c r="E10" s="12">
        <v>3146</v>
      </c>
      <c r="F10" s="12">
        <v>1540</v>
      </c>
      <c r="G10" s="13">
        <v>1606</v>
      </c>
      <c r="H10" s="12">
        <f t="shared" si="0"/>
        <v>-102</v>
      </c>
      <c r="I10" s="12">
        <f t="shared" si="1"/>
        <v>-44</v>
      </c>
      <c r="J10" s="14">
        <f t="shared" si="2"/>
        <v>-58</v>
      </c>
    </row>
    <row r="11" spans="1:10" ht="13.5" customHeight="1">
      <c r="A11" s="11" t="s">
        <v>15</v>
      </c>
      <c r="B11" s="12">
        <v>2994</v>
      </c>
      <c r="C11" s="12">
        <v>1484</v>
      </c>
      <c r="D11" s="13">
        <v>1510</v>
      </c>
      <c r="E11" s="12">
        <v>3118</v>
      </c>
      <c r="F11" s="12">
        <v>1546</v>
      </c>
      <c r="G11" s="13">
        <v>1572</v>
      </c>
      <c r="H11" s="12">
        <f t="shared" si="0"/>
        <v>-124</v>
      </c>
      <c r="I11" s="12">
        <f t="shared" si="1"/>
        <v>-62</v>
      </c>
      <c r="J11" s="14">
        <f t="shared" si="2"/>
        <v>-62</v>
      </c>
    </row>
    <row r="12" spans="1:10" ht="13.5" customHeight="1">
      <c r="A12" s="11" t="s">
        <v>16</v>
      </c>
      <c r="B12" s="12">
        <v>3495</v>
      </c>
      <c r="C12" s="12">
        <v>1784</v>
      </c>
      <c r="D12" s="13">
        <v>1711</v>
      </c>
      <c r="E12" s="12">
        <v>3566</v>
      </c>
      <c r="F12" s="12">
        <v>1815</v>
      </c>
      <c r="G12" s="13">
        <v>1751</v>
      </c>
      <c r="H12" s="12">
        <f t="shared" si="0"/>
        <v>-71</v>
      </c>
      <c r="I12" s="12">
        <f t="shared" si="1"/>
        <v>-31</v>
      </c>
      <c r="J12" s="14">
        <f t="shared" si="2"/>
        <v>-40</v>
      </c>
    </row>
    <row r="13" spans="1:10" ht="13.5" customHeight="1">
      <c r="A13" s="11" t="s">
        <v>17</v>
      </c>
      <c r="B13" s="12">
        <v>3818</v>
      </c>
      <c r="C13" s="12">
        <v>1979</v>
      </c>
      <c r="D13" s="13">
        <v>1839</v>
      </c>
      <c r="E13" s="12">
        <v>3781</v>
      </c>
      <c r="F13" s="12">
        <v>1961</v>
      </c>
      <c r="G13" s="13">
        <v>1820</v>
      </c>
      <c r="H13" s="12">
        <f t="shared" si="0"/>
        <v>37</v>
      </c>
      <c r="I13" s="12">
        <f t="shared" si="1"/>
        <v>18</v>
      </c>
      <c r="J13" s="14">
        <f t="shared" si="2"/>
        <v>19</v>
      </c>
    </row>
    <row r="14" spans="1:10" ht="13.5" customHeight="1">
      <c r="A14" s="11" t="s">
        <v>18</v>
      </c>
      <c r="B14" s="12">
        <v>3402</v>
      </c>
      <c r="C14" s="12">
        <v>1730</v>
      </c>
      <c r="D14" s="13">
        <v>1672</v>
      </c>
      <c r="E14" s="12">
        <v>3345</v>
      </c>
      <c r="F14" s="12">
        <v>1707</v>
      </c>
      <c r="G14" s="13">
        <v>1638</v>
      </c>
      <c r="H14" s="12">
        <f t="shared" si="0"/>
        <v>57</v>
      </c>
      <c r="I14" s="12">
        <f t="shared" si="1"/>
        <v>23</v>
      </c>
      <c r="J14" s="14">
        <f t="shared" si="2"/>
        <v>34</v>
      </c>
    </row>
    <row r="15" spans="1:10" ht="13.5" customHeight="1">
      <c r="A15" s="11" t="s">
        <v>19</v>
      </c>
      <c r="B15" s="12">
        <v>3435</v>
      </c>
      <c r="C15" s="12">
        <v>1713</v>
      </c>
      <c r="D15" s="13">
        <v>1722</v>
      </c>
      <c r="E15" s="12">
        <v>3459</v>
      </c>
      <c r="F15" s="12">
        <v>1717</v>
      </c>
      <c r="G15" s="13">
        <v>1742</v>
      </c>
      <c r="H15" s="12">
        <f t="shared" si="0"/>
        <v>-24</v>
      </c>
      <c r="I15" s="12">
        <f t="shared" si="1"/>
        <v>-4</v>
      </c>
      <c r="J15" s="14">
        <f t="shared" si="2"/>
        <v>-20</v>
      </c>
    </row>
    <row r="16" spans="1:10" ht="13.5" customHeight="1">
      <c r="A16" s="11" t="s">
        <v>20</v>
      </c>
      <c r="B16" s="12">
        <v>3893</v>
      </c>
      <c r="C16" s="12">
        <v>1956</v>
      </c>
      <c r="D16" s="13">
        <v>1937</v>
      </c>
      <c r="E16" s="12">
        <v>4023</v>
      </c>
      <c r="F16" s="12">
        <v>2009</v>
      </c>
      <c r="G16" s="13">
        <v>2014</v>
      </c>
      <c r="H16" s="12">
        <f t="shared" si="0"/>
        <v>-130</v>
      </c>
      <c r="I16" s="12">
        <f t="shared" si="1"/>
        <v>-53</v>
      </c>
      <c r="J16" s="14">
        <f t="shared" si="2"/>
        <v>-77</v>
      </c>
    </row>
    <row r="17" spans="1:10" ht="13.5" customHeight="1">
      <c r="A17" s="11" t="s">
        <v>21</v>
      </c>
      <c r="B17" s="12">
        <v>4642</v>
      </c>
      <c r="C17" s="12">
        <v>2300</v>
      </c>
      <c r="D17" s="13">
        <v>2342</v>
      </c>
      <c r="E17" s="12">
        <v>4847</v>
      </c>
      <c r="F17" s="12">
        <v>2450</v>
      </c>
      <c r="G17" s="13">
        <v>2397</v>
      </c>
      <c r="H17" s="12">
        <f t="shared" si="0"/>
        <v>-205</v>
      </c>
      <c r="I17" s="12">
        <f t="shared" si="1"/>
        <v>-150</v>
      </c>
      <c r="J17" s="14">
        <f t="shared" si="2"/>
        <v>-55</v>
      </c>
    </row>
    <row r="18" spans="1:10" ht="13.5" customHeight="1">
      <c r="A18" s="11" t="s">
        <v>22</v>
      </c>
      <c r="B18" s="12">
        <v>4254</v>
      </c>
      <c r="C18" s="12">
        <v>2171</v>
      </c>
      <c r="D18" s="13">
        <v>2083</v>
      </c>
      <c r="E18" s="12">
        <v>4076</v>
      </c>
      <c r="F18" s="12">
        <v>2046</v>
      </c>
      <c r="G18" s="13">
        <v>2030</v>
      </c>
      <c r="H18" s="12">
        <f t="shared" si="0"/>
        <v>178</v>
      </c>
      <c r="I18" s="12">
        <f t="shared" si="1"/>
        <v>125</v>
      </c>
      <c r="J18" s="14">
        <f t="shared" si="2"/>
        <v>53</v>
      </c>
    </row>
    <row r="19" spans="1:10" ht="13.5" customHeight="1">
      <c r="A19" s="11" t="s">
        <v>23</v>
      </c>
      <c r="B19" s="12">
        <v>3723</v>
      </c>
      <c r="C19" s="12">
        <v>1897</v>
      </c>
      <c r="D19" s="13">
        <v>1826</v>
      </c>
      <c r="E19" s="12">
        <v>3511</v>
      </c>
      <c r="F19" s="12">
        <v>1821</v>
      </c>
      <c r="G19" s="13">
        <v>1690</v>
      </c>
      <c r="H19" s="12">
        <f t="shared" si="0"/>
        <v>212</v>
      </c>
      <c r="I19" s="12">
        <f t="shared" si="1"/>
        <v>76</v>
      </c>
      <c r="J19" s="14">
        <f t="shared" si="2"/>
        <v>136</v>
      </c>
    </row>
    <row r="20" spans="1:10" ht="13.5" customHeight="1">
      <c r="A20" s="11" t="s">
        <v>24</v>
      </c>
      <c r="B20" s="12">
        <v>2925</v>
      </c>
      <c r="C20" s="12">
        <v>1396</v>
      </c>
      <c r="D20" s="13">
        <v>1529</v>
      </c>
      <c r="E20" s="12">
        <v>2954</v>
      </c>
      <c r="F20" s="12">
        <v>1391</v>
      </c>
      <c r="G20" s="13">
        <v>1563</v>
      </c>
      <c r="H20" s="12">
        <f t="shared" si="0"/>
        <v>-29</v>
      </c>
      <c r="I20" s="12">
        <f t="shared" si="1"/>
        <v>5</v>
      </c>
      <c r="J20" s="14">
        <f t="shared" si="2"/>
        <v>-34</v>
      </c>
    </row>
    <row r="21" spans="1:10" ht="13.5" customHeight="1">
      <c r="A21" s="11" t="s">
        <v>25</v>
      </c>
      <c r="B21" s="12">
        <v>2547</v>
      </c>
      <c r="C21" s="12">
        <v>1119</v>
      </c>
      <c r="D21" s="13">
        <v>1428</v>
      </c>
      <c r="E21" s="12">
        <v>2520</v>
      </c>
      <c r="F21" s="12">
        <v>1089</v>
      </c>
      <c r="G21" s="13">
        <v>1431</v>
      </c>
      <c r="H21" s="12">
        <f t="shared" si="0"/>
        <v>27</v>
      </c>
      <c r="I21" s="12">
        <f t="shared" si="1"/>
        <v>30</v>
      </c>
      <c r="J21" s="14">
        <f t="shared" si="2"/>
        <v>-3</v>
      </c>
    </row>
    <row r="22" spans="1:10" ht="13.5" customHeight="1">
      <c r="A22" s="11" t="s">
        <v>26</v>
      </c>
      <c r="B22" s="12">
        <v>3716</v>
      </c>
      <c r="C22" s="12">
        <v>1275</v>
      </c>
      <c r="D22" s="13">
        <v>2441</v>
      </c>
      <c r="E22" s="12">
        <v>3538</v>
      </c>
      <c r="F22" s="12">
        <v>1224</v>
      </c>
      <c r="G22" s="13">
        <v>2314</v>
      </c>
      <c r="H22" s="12">
        <f t="shared" si="0"/>
        <v>178</v>
      </c>
      <c r="I22" s="12">
        <f t="shared" si="1"/>
        <v>51</v>
      </c>
      <c r="J22" s="14">
        <f t="shared" si="2"/>
        <v>127</v>
      </c>
    </row>
    <row r="23" spans="1:10" ht="13.5" customHeight="1">
      <c r="A23" s="15" t="s">
        <v>27</v>
      </c>
      <c r="B23" s="16">
        <f>C23+D23</f>
        <v>0</v>
      </c>
      <c r="C23" s="16">
        <v>0</v>
      </c>
      <c r="D23" s="17">
        <v>0</v>
      </c>
      <c r="E23" s="16">
        <f>F23+G23</f>
        <v>0</v>
      </c>
      <c r="F23" s="16">
        <v>0</v>
      </c>
      <c r="G23" s="17">
        <v>0</v>
      </c>
      <c r="H23" s="16">
        <f t="shared" si="0"/>
        <v>0</v>
      </c>
      <c r="I23" s="16">
        <f t="shared" si="1"/>
        <v>0</v>
      </c>
      <c r="J23" s="18">
        <f t="shared" si="2"/>
        <v>0</v>
      </c>
    </row>
    <row r="24" spans="1:10" ht="13.5" customHeight="1">
      <c r="A24" s="19" t="s">
        <v>28</v>
      </c>
      <c r="B24" s="12"/>
      <c r="C24" s="12"/>
      <c r="D24" s="13"/>
      <c r="E24" s="12"/>
      <c r="F24" s="12"/>
      <c r="G24" s="13"/>
      <c r="H24" s="12"/>
      <c r="I24" s="12"/>
      <c r="J24" s="14"/>
    </row>
    <row r="25" spans="1:10" ht="13.5" customHeight="1">
      <c r="A25" s="11" t="s">
        <v>29</v>
      </c>
      <c r="B25" s="12">
        <v>407</v>
      </c>
      <c r="C25" s="12">
        <v>222</v>
      </c>
      <c r="D25" s="13">
        <v>185</v>
      </c>
      <c r="E25" s="12">
        <v>417</v>
      </c>
      <c r="F25" s="12">
        <v>200</v>
      </c>
      <c r="G25" s="13">
        <v>217</v>
      </c>
      <c r="H25" s="12">
        <f aca="true" t="shared" si="3" ref="H25:J31">B25-E25</f>
        <v>-10</v>
      </c>
      <c r="I25" s="12">
        <f t="shared" si="3"/>
        <v>22</v>
      </c>
      <c r="J25" s="14">
        <f t="shared" si="3"/>
        <v>-32</v>
      </c>
    </row>
    <row r="26" spans="1:10" ht="13.5" customHeight="1">
      <c r="A26" s="11" t="s">
        <v>30</v>
      </c>
      <c r="B26" s="12">
        <v>434</v>
      </c>
      <c r="C26" s="12">
        <v>204</v>
      </c>
      <c r="D26" s="13">
        <v>230</v>
      </c>
      <c r="E26" s="12">
        <v>466</v>
      </c>
      <c r="F26" s="12">
        <v>230</v>
      </c>
      <c r="G26" s="13">
        <v>236</v>
      </c>
      <c r="H26" s="12">
        <f t="shared" si="3"/>
        <v>-32</v>
      </c>
      <c r="I26" s="12">
        <f t="shared" si="3"/>
        <v>-26</v>
      </c>
      <c r="J26" s="14">
        <f t="shared" si="3"/>
        <v>-6</v>
      </c>
    </row>
    <row r="27" spans="1:10" ht="13.5" customHeight="1">
      <c r="A27" s="11" t="s">
        <v>31</v>
      </c>
      <c r="B27" s="12">
        <v>476</v>
      </c>
      <c r="C27" s="12">
        <v>237</v>
      </c>
      <c r="D27" s="13">
        <v>239</v>
      </c>
      <c r="E27" s="12">
        <v>427</v>
      </c>
      <c r="F27" s="12">
        <v>212</v>
      </c>
      <c r="G27" s="13">
        <v>215</v>
      </c>
      <c r="H27" s="12">
        <f t="shared" si="3"/>
        <v>49</v>
      </c>
      <c r="I27" s="12">
        <f t="shared" si="3"/>
        <v>25</v>
      </c>
      <c r="J27" s="14">
        <f t="shared" si="3"/>
        <v>24</v>
      </c>
    </row>
    <row r="28" spans="1:10" ht="13.5" customHeight="1">
      <c r="A28" s="11" t="s">
        <v>32</v>
      </c>
      <c r="B28" s="12">
        <v>422</v>
      </c>
      <c r="C28" s="12">
        <v>213</v>
      </c>
      <c r="D28" s="13">
        <v>209</v>
      </c>
      <c r="E28" s="12">
        <v>459</v>
      </c>
      <c r="F28" s="12">
        <v>259</v>
      </c>
      <c r="G28" s="13">
        <v>200</v>
      </c>
      <c r="H28" s="12">
        <f t="shared" si="3"/>
        <v>-37</v>
      </c>
      <c r="I28" s="12">
        <f t="shared" si="3"/>
        <v>-46</v>
      </c>
      <c r="J28" s="14">
        <f t="shared" si="3"/>
        <v>9</v>
      </c>
    </row>
    <row r="29" spans="1:10" ht="13.5" customHeight="1">
      <c r="A29" s="11" t="s">
        <v>33</v>
      </c>
      <c r="B29" s="12">
        <v>473</v>
      </c>
      <c r="C29" s="12">
        <v>267</v>
      </c>
      <c r="D29" s="13">
        <v>206</v>
      </c>
      <c r="E29" s="12">
        <v>499</v>
      </c>
      <c r="F29" s="12">
        <v>272</v>
      </c>
      <c r="G29" s="13">
        <v>227</v>
      </c>
      <c r="H29" s="12">
        <f t="shared" si="3"/>
        <v>-26</v>
      </c>
      <c r="I29" s="12">
        <f t="shared" si="3"/>
        <v>-5</v>
      </c>
      <c r="J29" s="14">
        <f t="shared" si="3"/>
        <v>-21</v>
      </c>
    </row>
    <row r="30" spans="1:10" ht="13.5" customHeight="1">
      <c r="A30" s="11" t="s">
        <v>34</v>
      </c>
      <c r="B30" s="12">
        <v>515</v>
      </c>
      <c r="C30" s="12">
        <v>279</v>
      </c>
      <c r="D30" s="13">
        <v>236</v>
      </c>
      <c r="E30" s="12">
        <v>462</v>
      </c>
      <c r="F30" s="12">
        <v>245</v>
      </c>
      <c r="G30" s="13">
        <v>217</v>
      </c>
      <c r="H30" s="12">
        <f t="shared" si="3"/>
        <v>53</v>
      </c>
      <c r="I30" s="12">
        <f t="shared" si="3"/>
        <v>34</v>
      </c>
      <c r="J30" s="14">
        <f t="shared" si="3"/>
        <v>19</v>
      </c>
    </row>
    <row r="31" spans="1:10" ht="13.5" customHeight="1">
      <c r="A31" s="11" t="s">
        <v>35</v>
      </c>
      <c r="B31" s="12">
        <v>471</v>
      </c>
      <c r="C31" s="12">
        <v>249</v>
      </c>
      <c r="D31" s="13">
        <v>222</v>
      </c>
      <c r="E31" s="12">
        <f>F31+G31</f>
        <v>516</v>
      </c>
      <c r="F31" s="12">
        <v>276</v>
      </c>
      <c r="G31" s="13">
        <v>240</v>
      </c>
      <c r="H31" s="12">
        <f t="shared" si="3"/>
        <v>-45</v>
      </c>
      <c r="I31" s="12">
        <f t="shared" si="3"/>
        <v>-27</v>
      </c>
      <c r="J31" s="14">
        <f t="shared" si="3"/>
        <v>-18</v>
      </c>
    </row>
    <row r="32" spans="1:10" ht="13.5" customHeight="1">
      <c r="A32" s="19" t="s">
        <v>36</v>
      </c>
      <c r="B32" s="12">
        <f aca="true" t="shared" si="4" ref="B32:J32">SUM(B6:B7)+B8</f>
        <v>7535</v>
      </c>
      <c r="C32" s="12">
        <f t="shared" si="4"/>
        <v>3957</v>
      </c>
      <c r="D32" s="13">
        <f t="shared" si="4"/>
        <v>3578</v>
      </c>
      <c r="E32" s="12">
        <f t="shared" si="4"/>
        <v>7612</v>
      </c>
      <c r="F32" s="12">
        <f t="shared" si="4"/>
        <v>3988</v>
      </c>
      <c r="G32" s="13">
        <f t="shared" si="4"/>
        <v>3624</v>
      </c>
      <c r="H32" s="12">
        <f t="shared" si="4"/>
        <v>-77</v>
      </c>
      <c r="I32" s="12">
        <f t="shared" si="4"/>
        <v>-31</v>
      </c>
      <c r="J32" s="14">
        <f t="shared" si="4"/>
        <v>-46</v>
      </c>
    </row>
    <row r="33" spans="1:10" ht="13.5" customHeight="1">
      <c r="A33" s="19" t="s">
        <v>37</v>
      </c>
      <c r="B33" s="12">
        <f aca="true" t="shared" si="5" ref="B33:J33">SUM(B9:B18)</f>
        <v>35815</v>
      </c>
      <c r="C33" s="12">
        <f t="shared" si="5"/>
        <v>18084</v>
      </c>
      <c r="D33" s="13">
        <f t="shared" si="5"/>
        <v>17731</v>
      </c>
      <c r="E33" s="12">
        <f t="shared" si="5"/>
        <v>36297</v>
      </c>
      <c r="F33" s="12">
        <f t="shared" si="5"/>
        <v>18300</v>
      </c>
      <c r="G33" s="13">
        <f t="shared" si="5"/>
        <v>17997</v>
      </c>
      <c r="H33" s="12">
        <f t="shared" si="5"/>
        <v>-482</v>
      </c>
      <c r="I33" s="12">
        <f t="shared" si="5"/>
        <v>-216</v>
      </c>
      <c r="J33" s="14">
        <f t="shared" si="5"/>
        <v>-266</v>
      </c>
    </row>
    <row r="34" spans="1:10" ht="13.5" customHeight="1">
      <c r="A34" s="19" t="s">
        <v>38</v>
      </c>
      <c r="B34" s="12">
        <f aca="true" t="shared" si="6" ref="B34:J34">SUM(B19:B22)</f>
        <v>12911</v>
      </c>
      <c r="C34" s="12">
        <f t="shared" si="6"/>
        <v>5687</v>
      </c>
      <c r="D34" s="13">
        <f t="shared" si="6"/>
        <v>7224</v>
      </c>
      <c r="E34" s="12">
        <f t="shared" si="6"/>
        <v>12523</v>
      </c>
      <c r="F34" s="12">
        <f t="shared" si="6"/>
        <v>5525</v>
      </c>
      <c r="G34" s="13">
        <f t="shared" si="6"/>
        <v>6998</v>
      </c>
      <c r="H34" s="12">
        <f t="shared" si="6"/>
        <v>388</v>
      </c>
      <c r="I34" s="12">
        <f t="shared" si="6"/>
        <v>162</v>
      </c>
      <c r="J34" s="14">
        <f t="shared" si="6"/>
        <v>226</v>
      </c>
    </row>
    <row r="35" spans="1:10" ht="13.5" customHeight="1">
      <c r="A35" s="19" t="s">
        <v>39</v>
      </c>
      <c r="B35" s="12">
        <f aca="true" t="shared" si="7" ref="B35:J35">SUM(B19:B20)</f>
        <v>6648</v>
      </c>
      <c r="C35" s="12">
        <f t="shared" si="7"/>
        <v>3293</v>
      </c>
      <c r="D35" s="13">
        <f t="shared" si="7"/>
        <v>3355</v>
      </c>
      <c r="E35" s="12">
        <f t="shared" si="7"/>
        <v>6465</v>
      </c>
      <c r="F35" s="12">
        <f t="shared" si="7"/>
        <v>3212</v>
      </c>
      <c r="G35" s="13">
        <f t="shared" si="7"/>
        <v>3253</v>
      </c>
      <c r="H35" s="12">
        <f t="shared" si="7"/>
        <v>183</v>
      </c>
      <c r="I35" s="12">
        <f t="shared" si="7"/>
        <v>81</v>
      </c>
      <c r="J35" s="14">
        <f t="shared" si="7"/>
        <v>102</v>
      </c>
    </row>
    <row r="36" spans="1:10" ht="13.5" customHeight="1">
      <c r="A36" s="20" t="s">
        <v>40</v>
      </c>
      <c r="B36" s="16">
        <f aca="true" t="shared" si="8" ref="B36:J36">SUM(B21:B22)</f>
        <v>6263</v>
      </c>
      <c r="C36" s="16">
        <f t="shared" si="8"/>
        <v>2394</v>
      </c>
      <c r="D36" s="17">
        <f t="shared" si="8"/>
        <v>3869</v>
      </c>
      <c r="E36" s="16">
        <f t="shared" si="8"/>
        <v>6058</v>
      </c>
      <c r="F36" s="16">
        <f t="shared" si="8"/>
        <v>2313</v>
      </c>
      <c r="G36" s="17">
        <f t="shared" si="8"/>
        <v>3745</v>
      </c>
      <c r="H36" s="16">
        <f t="shared" si="8"/>
        <v>205</v>
      </c>
      <c r="I36" s="16">
        <f t="shared" si="8"/>
        <v>81</v>
      </c>
      <c r="J36" s="18">
        <f t="shared" si="8"/>
        <v>124</v>
      </c>
    </row>
    <row r="37" spans="1:10" ht="13.5" customHeight="1">
      <c r="A37" s="19" t="s">
        <v>41</v>
      </c>
      <c r="B37" s="21"/>
      <c r="C37" s="21"/>
      <c r="D37" s="22"/>
      <c r="E37" s="21"/>
      <c r="F37" s="21"/>
      <c r="G37" s="22"/>
      <c r="H37" s="21"/>
      <c r="I37" s="21"/>
      <c r="J37" s="23"/>
    </row>
    <row r="38" spans="1:10" ht="13.5" customHeight="1">
      <c r="A38" s="19" t="s">
        <v>36</v>
      </c>
      <c r="B38" s="24">
        <f aca="true" t="shared" si="9" ref="B38:G38">B32/B5</f>
        <v>0.1339293649241926</v>
      </c>
      <c r="C38" s="24">
        <f t="shared" si="9"/>
        <v>0.14270773225620312</v>
      </c>
      <c r="D38" s="25">
        <f t="shared" si="9"/>
        <v>0.1253986611993131</v>
      </c>
      <c r="E38" s="24">
        <f t="shared" si="9"/>
        <v>0.13488800680464985</v>
      </c>
      <c r="F38" s="24">
        <f t="shared" si="9"/>
        <v>0.14338618631575162</v>
      </c>
      <c r="G38" s="25">
        <f t="shared" si="9"/>
        <v>0.12662916244452985</v>
      </c>
      <c r="H38" s="26">
        <f aca="true" t="shared" si="10" ref="H38:J42">B38-E38</f>
        <v>-0.000958641880457245</v>
      </c>
      <c r="I38" s="26">
        <f t="shared" si="10"/>
        <v>-0.0006784540595485</v>
      </c>
      <c r="J38" s="27">
        <f t="shared" si="10"/>
        <v>-0.0012305012452167585</v>
      </c>
    </row>
    <row r="39" spans="1:10" ht="13.5" customHeight="1">
      <c r="A39" s="19" t="s">
        <v>37</v>
      </c>
      <c r="B39" s="24">
        <f aca="true" t="shared" si="11" ref="B39:G39">B33/B5</f>
        <v>0.6365866230603793</v>
      </c>
      <c r="C39" s="24">
        <f t="shared" si="11"/>
        <v>0.6521927293710329</v>
      </c>
      <c r="D39" s="25">
        <f t="shared" si="11"/>
        <v>0.6214208109907826</v>
      </c>
      <c r="E39" s="24">
        <f t="shared" si="11"/>
        <v>0.6431988942444004</v>
      </c>
      <c r="F39" s="24">
        <f t="shared" si="11"/>
        <v>0.6579656994930428</v>
      </c>
      <c r="G39" s="25">
        <f t="shared" si="11"/>
        <v>0.6288479681330584</v>
      </c>
      <c r="H39" s="26">
        <f t="shared" si="10"/>
        <v>-0.006612271184021079</v>
      </c>
      <c r="I39" s="26">
        <f t="shared" si="10"/>
        <v>-0.005772970122009946</v>
      </c>
      <c r="J39" s="27">
        <f t="shared" si="10"/>
        <v>-0.00742715714227582</v>
      </c>
    </row>
    <row r="40" spans="1:10" ht="13.5" customHeight="1">
      <c r="A40" s="19" t="s">
        <v>38</v>
      </c>
      <c r="B40" s="24">
        <f aca="true" t="shared" si="12" ref="B40:G40">B34/B5</f>
        <v>0.2294840120154281</v>
      </c>
      <c r="C40" s="24">
        <f t="shared" si="12"/>
        <v>0.20509953837276398</v>
      </c>
      <c r="D40" s="25">
        <f t="shared" si="12"/>
        <v>0.2531805278099043</v>
      </c>
      <c r="E40" s="24">
        <f t="shared" si="12"/>
        <v>0.22191309895094982</v>
      </c>
      <c r="F40" s="24">
        <f t="shared" si="12"/>
        <v>0.19864811419120554</v>
      </c>
      <c r="G40" s="25">
        <f t="shared" si="12"/>
        <v>0.2445228694224117</v>
      </c>
      <c r="H40" s="26">
        <f t="shared" si="10"/>
        <v>0.0075709130644782685</v>
      </c>
      <c r="I40" s="26">
        <f t="shared" si="10"/>
        <v>0.006451424181558446</v>
      </c>
      <c r="J40" s="27">
        <f t="shared" si="10"/>
        <v>0.008657658387492606</v>
      </c>
    </row>
    <row r="41" spans="1:10" ht="13.5" customHeight="1">
      <c r="A41" s="19" t="s">
        <v>39</v>
      </c>
      <c r="B41" s="24">
        <f aca="true" t="shared" si="13" ref="B41:G41">B35/B5</f>
        <v>0.11816355912621532</v>
      </c>
      <c r="C41" s="24">
        <f t="shared" si="13"/>
        <v>0.11876081938834392</v>
      </c>
      <c r="D41" s="25">
        <f t="shared" si="13"/>
        <v>0.11758314933585673</v>
      </c>
      <c r="E41" s="24">
        <f t="shared" si="13"/>
        <v>0.11456265948398071</v>
      </c>
      <c r="F41" s="24">
        <f t="shared" si="13"/>
        <v>0.11548556430446194</v>
      </c>
      <c r="G41" s="25">
        <f t="shared" si="13"/>
        <v>0.11366574653202419</v>
      </c>
      <c r="H41" s="26">
        <f t="shared" si="10"/>
        <v>0.0036008996422346035</v>
      </c>
      <c r="I41" s="26">
        <f t="shared" si="10"/>
        <v>0.0032752550838819755</v>
      </c>
      <c r="J41" s="27">
        <f t="shared" si="10"/>
        <v>0.003917402803832543</v>
      </c>
    </row>
    <row r="42" spans="1:10" ht="13.5" customHeight="1" thickBot="1">
      <c r="A42" s="28" t="s">
        <v>40</v>
      </c>
      <c r="B42" s="29">
        <f aca="true" t="shared" si="14" ref="B42:G42">B36/B5</f>
        <v>0.11132045288921277</v>
      </c>
      <c r="C42" s="29">
        <f t="shared" si="14"/>
        <v>0.08633871898442008</v>
      </c>
      <c r="D42" s="30">
        <f t="shared" si="14"/>
        <v>0.1355973784740476</v>
      </c>
      <c r="E42" s="29">
        <f t="shared" si="14"/>
        <v>0.1073504394669691</v>
      </c>
      <c r="F42" s="29">
        <f t="shared" si="14"/>
        <v>0.08316254988674361</v>
      </c>
      <c r="G42" s="30">
        <f t="shared" si="14"/>
        <v>0.1308571228903875</v>
      </c>
      <c r="H42" s="31">
        <f t="shared" si="10"/>
        <v>0.003970013422243679</v>
      </c>
      <c r="I42" s="31">
        <f t="shared" si="10"/>
        <v>0.0031761690976764706</v>
      </c>
      <c r="J42" s="32">
        <f t="shared" si="10"/>
        <v>0.004740255583660091</v>
      </c>
    </row>
    <row r="43" spans="1:10" ht="13.5">
      <c r="A43" s="33"/>
      <c r="B43" s="33"/>
      <c r="C43" s="33"/>
      <c r="D43" s="33"/>
      <c r="E43" s="33"/>
      <c r="F43" s="33"/>
      <c r="G43" s="33"/>
      <c r="H43" s="33"/>
      <c r="I43" s="33"/>
      <c r="J43" s="34" t="s">
        <v>42</v>
      </c>
    </row>
  </sheetData>
  <mergeCells count="3">
    <mergeCell ref="B3:D3"/>
    <mergeCell ref="E3:G3"/>
    <mergeCell ref="H3:J3"/>
  </mergeCells>
  <hyperlinks>
    <hyperlink ref="A1" location="'2'!A1" display="２－３　年齢別人口（５歳階級）"/>
  </hyperlink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 City</dc:creator>
  <cp:keywords/>
  <dc:description/>
  <cp:lastModifiedBy>Naka City</cp:lastModifiedBy>
  <dcterms:created xsi:type="dcterms:W3CDTF">2010-01-06T08:06:08Z</dcterms:created>
  <dcterms:modified xsi:type="dcterms:W3CDTF">2011-01-05T00:36:08Z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